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R:\Programs\Low Income Housing Database\Low Income Housing Database\2a_assess_House_Market\housing inventory\"/>
    </mc:Choice>
  </mc:AlternateContent>
  <xr:revisionPtr revIDLastSave="0" documentId="13_ncr:1_{022735A5-2AC8-4B0A-9BA1-CE024D4779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usingUnitInventory2017_21" sheetId="12" r:id="rId1"/>
    <sheet name="HousingUnitInventory2016_20ACS" sheetId="11" r:id="rId2"/>
    <sheet name="HousingUnitInventory2015_19ACS" sheetId="9" r:id="rId3"/>
    <sheet name="HousingUnitInventory2014_18ACS" sheetId="5" r:id="rId4"/>
    <sheet name="HousingUnitInventory2013_17ACS" sheetId="4" r:id="rId5"/>
    <sheet name="HousingUnitInventory2012_16ACS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2" i="9" l="1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C9" i="12"/>
  <c r="AB9" i="12"/>
  <c r="AC8" i="12"/>
  <c r="AB8" i="12"/>
  <c r="AB17" i="12" s="1"/>
  <c r="AC7" i="12"/>
  <c r="AB7" i="12"/>
  <c r="AB16" i="12" s="1"/>
  <c r="AC6" i="12"/>
  <c r="AB6" i="12"/>
  <c r="AB15" i="12" s="1"/>
  <c r="AC5" i="12"/>
  <c r="AB5" i="12"/>
  <c r="AB14" i="12" s="1"/>
  <c r="AC4" i="12"/>
  <c r="AC13" i="12" s="1"/>
  <c r="AB4" i="12"/>
  <c r="AB13" i="12" s="1"/>
  <c r="AC3" i="12"/>
  <c r="AC12" i="12" s="1"/>
  <c r="AB3" i="12"/>
  <c r="AB12" i="12" s="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B12" i="11"/>
  <c r="AC9" i="11"/>
  <c r="AB9" i="11"/>
  <c r="AC8" i="11"/>
  <c r="AB8" i="11"/>
  <c r="AC7" i="11"/>
  <c r="AB7" i="11"/>
  <c r="AC6" i="11"/>
  <c r="AB6" i="11"/>
  <c r="AC5" i="11"/>
  <c r="AB5" i="11"/>
  <c r="AC4" i="11"/>
  <c r="AB4" i="11"/>
  <c r="AC3" i="11"/>
  <c r="AC12" i="11" s="1"/>
  <c r="AB3" i="11"/>
  <c r="M18" i="11"/>
  <c r="L18" i="11"/>
  <c r="W17" i="11"/>
  <c r="V17" i="11"/>
  <c r="G17" i="11"/>
  <c r="F17" i="11"/>
  <c r="P16" i="11"/>
  <c r="AA15" i="11"/>
  <c r="Z15" i="11"/>
  <c r="K15" i="11"/>
  <c r="J15" i="11"/>
  <c r="U14" i="11"/>
  <c r="T14" i="11"/>
  <c r="E14" i="11"/>
  <c r="D14" i="11"/>
  <c r="O13" i="11"/>
  <c r="N13" i="11"/>
  <c r="Y15" i="11"/>
  <c r="X18" i="11"/>
  <c r="I15" i="11"/>
  <c r="H18" i="11"/>
  <c r="AC9" i="9"/>
  <c r="AC8" i="9"/>
  <c r="AC7" i="9"/>
  <c r="AC6" i="9"/>
  <c r="AC5" i="9"/>
  <c r="AC4" i="9"/>
  <c r="AC3" i="9"/>
  <c r="AC12" i="9" s="1"/>
  <c r="AB9" i="9"/>
  <c r="AB8" i="9"/>
  <c r="AB7" i="9"/>
  <c r="AB6" i="9"/>
  <c r="AB5" i="9"/>
  <c r="AB4" i="9"/>
  <c r="AB3" i="9"/>
  <c r="AB12" i="9" s="1"/>
  <c r="M18" i="9"/>
  <c r="L18" i="9"/>
  <c r="G17" i="9"/>
  <c r="Q16" i="9"/>
  <c r="P16" i="9"/>
  <c r="AA15" i="9"/>
  <c r="Z15" i="9"/>
  <c r="K15" i="9"/>
  <c r="J15" i="9"/>
  <c r="U14" i="9"/>
  <c r="T14" i="9"/>
  <c r="E14" i="9"/>
  <c r="D14" i="9"/>
  <c r="O13" i="9"/>
  <c r="N13" i="9"/>
  <c r="Y18" i="9"/>
  <c r="X18" i="9"/>
  <c r="I18" i="9"/>
  <c r="H18" i="9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C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A18" i="11"/>
  <c r="Z18" i="11"/>
  <c r="Y18" i="11"/>
  <c r="W18" i="11"/>
  <c r="V18" i="11"/>
  <c r="U18" i="11"/>
  <c r="T18" i="11"/>
  <c r="S18" i="11"/>
  <c r="R18" i="11"/>
  <c r="Q18" i="11"/>
  <c r="P18" i="11"/>
  <c r="O18" i="11"/>
  <c r="N18" i="11"/>
  <c r="K18" i="11"/>
  <c r="J18" i="11"/>
  <c r="I18" i="11"/>
  <c r="G18" i="11"/>
  <c r="F18" i="11"/>
  <c r="E18" i="11"/>
  <c r="D18" i="11"/>
  <c r="C18" i="11"/>
  <c r="B18" i="11"/>
  <c r="AA17" i="11"/>
  <c r="Z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E17" i="11"/>
  <c r="D17" i="11"/>
  <c r="C17" i="11"/>
  <c r="B17" i="11"/>
  <c r="AB16" i="11"/>
  <c r="AA16" i="11"/>
  <c r="Z16" i="11"/>
  <c r="W16" i="11"/>
  <c r="V16" i="11"/>
  <c r="U16" i="11"/>
  <c r="T16" i="11"/>
  <c r="S16" i="11"/>
  <c r="R16" i="11"/>
  <c r="Q16" i="11"/>
  <c r="O16" i="11"/>
  <c r="N16" i="11"/>
  <c r="M16" i="11"/>
  <c r="L16" i="11"/>
  <c r="K16" i="11"/>
  <c r="J16" i="11"/>
  <c r="G16" i="11"/>
  <c r="F16" i="11"/>
  <c r="E16" i="11"/>
  <c r="D16" i="11"/>
  <c r="C16" i="11"/>
  <c r="B16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G15" i="11"/>
  <c r="F15" i="11"/>
  <c r="E15" i="11"/>
  <c r="D15" i="11"/>
  <c r="C15" i="11"/>
  <c r="B15" i="11"/>
  <c r="AA14" i="11"/>
  <c r="Z14" i="11"/>
  <c r="Y14" i="11"/>
  <c r="W14" i="11"/>
  <c r="V14" i="11"/>
  <c r="S14" i="11"/>
  <c r="R14" i="11"/>
  <c r="Q14" i="11"/>
  <c r="P14" i="11"/>
  <c r="O14" i="11"/>
  <c r="N14" i="11"/>
  <c r="M14" i="11"/>
  <c r="L14" i="11"/>
  <c r="K14" i="11"/>
  <c r="J14" i="11"/>
  <c r="I14" i="11"/>
  <c r="G14" i="11"/>
  <c r="F14" i="11"/>
  <c r="C14" i="11"/>
  <c r="B14" i="11"/>
  <c r="AA13" i="11"/>
  <c r="Z13" i="11"/>
  <c r="W13" i="11"/>
  <c r="V13" i="11"/>
  <c r="U13" i="11"/>
  <c r="T13" i="11"/>
  <c r="S13" i="11"/>
  <c r="R13" i="11"/>
  <c r="Q13" i="11"/>
  <c r="P13" i="11"/>
  <c r="M13" i="11"/>
  <c r="L13" i="11"/>
  <c r="K13" i="11"/>
  <c r="J13" i="11"/>
  <c r="G13" i="11"/>
  <c r="F13" i="11"/>
  <c r="E13" i="11"/>
  <c r="D13" i="11"/>
  <c r="C13" i="11"/>
  <c r="B13" i="11"/>
  <c r="AA18" i="9"/>
  <c r="Z18" i="9"/>
  <c r="W18" i="9"/>
  <c r="V18" i="9"/>
  <c r="U18" i="9"/>
  <c r="T18" i="9"/>
  <c r="S18" i="9"/>
  <c r="R18" i="9"/>
  <c r="Q18" i="9"/>
  <c r="P18" i="9"/>
  <c r="O18" i="9"/>
  <c r="N18" i="9"/>
  <c r="K18" i="9"/>
  <c r="J18" i="9"/>
  <c r="G18" i="9"/>
  <c r="F18" i="9"/>
  <c r="E18" i="9"/>
  <c r="D18" i="9"/>
  <c r="C18" i="9"/>
  <c r="B18" i="9"/>
  <c r="AA17" i="9"/>
  <c r="Z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F17" i="9"/>
  <c r="E17" i="9"/>
  <c r="D17" i="9"/>
  <c r="C17" i="9"/>
  <c r="B17" i="9"/>
  <c r="AA16" i="9"/>
  <c r="Z16" i="9"/>
  <c r="W16" i="9"/>
  <c r="V16" i="9"/>
  <c r="U16" i="9"/>
  <c r="T16" i="9"/>
  <c r="S16" i="9"/>
  <c r="R16" i="9"/>
  <c r="O16" i="9"/>
  <c r="N16" i="9"/>
  <c r="M16" i="9"/>
  <c r="L16" i="9"/>
  <c r="K16" i="9"/>
  <c r="J16" i="9"/>
  <c r="G16" i="9"/>
  <c r="F16" i="9"/>
  <c r="E16" i="9"/>
  <c r="D16" i="9"/>
  <c r="C16" i="9"/>
  <c r="B16" i="9"/>
  <c r="AC15" i="9"/>
  <c r="W15" i="9"/>
  <c r="V15" i="9"/>
  <c r="U15" i="9"/>
  <c r="T15" i="9"/>
  <c r="S15" i="9"/>
  <c r="R15" i="9"/>
  <c r="Q15" i="9"/>
  <c r="P15" i="9"/>
  <c r="O15" i="9"/>
  <c r="N15" i="9"/>
  <c r="M15" i="9"/>
  <c r="L15" i="9"/>
  <c r="G15" i="9"/>
  <c r="F15" i="9"/>
  <c r="E15" i="9"/>
  <c r="D15" i="9"/>
  <c r="C15" i="9"/>
  <c r="B15" i="9"/>
  <c r="AC14" i="9"/>
  <c r="AA14" i="9"/>
  <c r="Z14" i="9"/>
  <c r="W14" i="9"/>
  <c r="V14" i="9"/>
  <c r="S14" i="9"/>
  <c r="R14" i="9"/>
  <c r="Q14" i="9"/>
  <c r="P14" i="9"/>
  <c r="O14" i="9"/>
  <c r="N14" i="9"/>
  <c r="M14" i="9"/>
  <c r="L14" i="9"/>
  <c r="K14" i="9"/>
  <c r="J14" i="9"/>
  <c r="G14" i="9"/>
  <c r="F14" i="9"/>
  <c r="C14" i="9"/>
  <c r="B14" i="9"/>
  <c r="AA13" i="9"/>
  <c r="Z13" i="9"/>
  <c r="W13" i="9"/>
  <c r="V13" i="9"/>
  <c r="U13" i="9"/>
  <c r="T13" i="9"/>
  <c r="S13" i="9"/>
  <c r="R13" i="9"/>
  <c r="Q13" i="9"/>
  <c r="P13" i="9"/>
  <c r="M13" i="9"/>
  <c r="L13" i="9"/>
  <c r="K13" i="9"/>
  <c r="J13" i="9"/>
  <c r="G13" i="9"/>
  <c r="F13" i="9"/>
  <c r="E13" i="9"/>
  <c r="D13" i="9"/>
  <c r="C13" i="9"/>
  <c r="B13" i="9"/>
  <c r="W18" i="5"/>
  <c r="V18" i="5"/>
  <c r="O18" i="5"/>
  <c r="N18" i="5"/>
  <c r="G18" i="5"/>
  <c r="F18" i="5"/>
  <c r="AA17" i="5"/>
  <c r="Z17" i="5"/>
  <c r="S17" i="5"/>
  <c r="R17" i="5"/>
  <c r="K17" i="5"/>
  <c r="J17" i="5"/>
  <c r="C17" i="5"/>
  <c r="B17" i="5"/>
  <c r="W16" i="5"/>
  <c r="V16" i="5"/>
  <c r="O16" i="5"/>
  <c r="N16" i="5"/>
  <c r="G16" i="5"/>
  <c r="F16" i="5"/>
  <c r="AA15" i="5"/>
  <c r="Z15" i="5"/>
  <c r="S15" i="5"/>
  <c r="R15" i="5"/>
  <c r="K15" i="5"/>
  <c r="J15" i="5"/>
  <c r="C15" i="5"/>
  <c r="B15" i="5"/>
  <c r="W14" i="5"/>
  <c r="V14" i="5"/>
  <c r="O14" i="5"/>
  <c r="N14" i="5"/>
  <c r="G14" i="5"/>
  <c r="F14" i="5"/>
  <c r="AA13" i="5"/>
  <c r="Z13" i="5"/>
  <c r="S13" i="5"/>
  <c r="R13" i="5"/>
  <c r="K13" i="5"/>
  <c r="J13" i="5"/>
  <c r="C13" i="5"/>
  <c r="B13" i="5"/>
  <c r="AC18" i="5"/>
  <c r="AB18" i="5"/>
  <c r="AA18" i="5"/>
  <c r="Z18" i="5"/>
  <c r="Y18" i="5"/>
  <c r="X18" i="5"/>
  <c r="U18" i="5"/>
  <c r="T18" i="5"/>
  <c r="S18" i="5"/>
  <c r="R18" i="5"/>
  <c r="Q18" i="5"/>
  <c r="P18" i="5"/>
  <c r="M18" i="5"/>
  <c r="L18" i="5"/>
  <c r="K18" i="5"/>
  <c r="J18" i="5"/>
  <c r="I18" i="5"/>
  <c r="H18" i="5"/>
  <c r="E18" i="5"/>
  <c r="D18" i="5"/>
  <c r="C18" i="5"/>
  <c r="B18" i="5"/>
  <c r="AC17" i="5"/>
  <c r="AB17" i="5"/>
  <c r="Y17" i="5"/>
  <c r="X17" i="5"/>
  <c r="W17" i="5"/>
  <c r="V17" i="5"/>
  <c r="U17" i="5"/>
  <c r="T17" i="5"/>
  <c r="Q17" i="5"/>
  <c r="P17" i="5"/>
  <c r="O17" i="5"/>
  <c r="N17" i="5"/>
  <c r="M17" i="5"/>
  <c r="L17" i="5"/>
  <c r="I17" i="5"/>
  <c r="H17" i="5"/>
  <c r="G17" i="5"/>
  <c r="F17" i="5"/>
  <c r="E17" i="5"/>
  <c r="D17" i="5"/>
  <c r="AC16" i="5"/>
  <c r="AB16" i="5"/>
  <c r="AA16" i="5"/>
  <c r="Z16" i="5"/>
  <c r="Y16" i="5"/>
  <c r="X16" i="5"/>
  <c r="U16" i="5"/>
  <c r="T16" i="5"/>
  <c r="S16" i="5"/>
  <c r="R16" i="5"/>
  <c r="Q16" i="5"/>
  <c r="P16" i="5"/>
  <c r="M16" i="5"/>
  <c r="L16" i="5"/>
  <c r="K16" i="5"/>
  <c r="J16" i="5"/>
  <c r="I16" i="5"/>
  <c r="H16" i="5"/>
  <c r="E16" i="5"/>
  <c r="D16" i="5"/>
  <c r="C16" i="5"/>
  <c r="B16" i="5"/>
  <c r="AC15" i="5"/>
  <c r="AB15" i="5"/>
  <c r="Y15" i="5"/>
  <c r="X15" i="5"/>
  <c r="W15" i="5"/>
  <c r="V15" i="5"/>
  <c r="U15" i="5"/>
  <c r="T15" i="5"/>
  <c r="Q15" i="5"/>
  <c r="P15" i="5"/>
  <c r="O15" i="5"/>
  <c r="N15" i="5"/>
  <c r="M15" i="5"/>
  <c r="L15" i="5"/>
  <c r="I15" i="5"/>
  <c r="H15" i="5"/>
  <c r="G15" i="5"/>
  <c r="F15" i="5"/>
  <c r="E15" i="5"/>
  <c r="D15" i="5"/>
  <c r="AC14" i="5"/>
  <c r="AB14" i="5"/>
  <c r="AA14" i="5"/>
  <c r="Z14" i="5"/>
  <c r="Y14" i="5"/>
  <c r="X14" i="5"/>
  <c r="U14" i="5"/>
  <c r="T14" i="5"/>
  <c r="S14" i="5"/>
  <c r="R14" i="5"/>
  <c r="Q14" i="5"/>
  <c r="P14" i="5"/>
  <c r="M14" i="5"/>
  <c r="L14" i="5"/>
  <c r="K14" i="5"/>
  <c r="J14" i="5"/>
  <c r="I14" i="5"/>
  <c r="H14" i="5"/>
  <c r="E14" i="5"/>
  <c r="D14" i="5"/>
  <c r="C14" i="5"/>
  <c r="B14" i="5"/>
  <c r="AC13" i="5"/>
  <c r="AB13" i="5"/>
  <c r="Y13" i="5"/>
  <c r="X13" i="5"/>
  <c r="W13" i="5"/>
  <c r="V13" i="5"/>
  <c r="U13" i="5"/>
  <c r="T13" i="5"/>
  <c r="Q13" i="5"/>
  <c r="P13" i="5"/>
  <c r="O13" i="5"/>
  <c r="N13" i="5"/>
  <c r="M13" i="5"/>
  <c r="L13" i="5"/>
  <c r="I13" i="5"/>
  <c r="H13" i="5"/>
  <c r="G13" i="5"/>
  <c r="F13" i="5"/>
  <c r="E13" i="5"/>
  <c r="D13" i="5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Z13" i="4"/>
  <c r="AA13" i="4"/>
  <c r="AB13" i="4"/>
  <c r="AC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Z14" i="4"/>
  <c r="AA14" i="4"/>
  <c r="AB14" i="4"/>
  <c r="AC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AC18" i="4"/>
  <c r="B14" i="4"/>
  <c r="B15" i="4"/>
  <c r="B16" i="4"/>
  <c r="B17" i="4"/>
  <c r="B18" i="4"/>
  <c r="B13" i="4"/>
  <c r="AC15" i="11" l="1"/>
  <c r="AC13" i="11"/>
  <c r="AC16" i="11"/>
  <c r="AB13" i="11"/>
  <c r="AB14" i="11"/>
  <c r="AC18" i="11"/>
  <c r="AC15" i="12"/>
  <c r="AC17" i="9"/>
  <c r="AC14" i="12"/>
  <c r="AC13" i="9"/>
  <c r="AC14" i="11"/>
  <c r="AB17" i="11"/>
  <c r="AB12" i="11"/>
  <c r="AC17" i="11"/>
  <c r="AB15" i="11"/>
  <c r="AB18" i="11"/>
  <c r="H13" i="11"/>
  <c r="X13" i="11"/>
  <c r="H17" i="11"/>
  <c r="X17" i="11"/>
  <c r="I13" i="11"/>
  <c r="Y13" i="11"/>
  <c r="I17" i="11"/>
  <c r="Y17" i="11"/>
  <c r="H16" i="11"/>
  <c r="X16" i="11"/>
  <c r="I16" i="11"/>
  <c r="Y16" i="11"/>
  <c r="H15" i="11"/>
  <c r="X15" i="11"/>
  <c r="H14" i="11"/>
  <c r="X14" i="11"/>
  <c r="AC18" i="9"/>
  <c r="AC16" i="9"/>
  <c r="AB17" i="9"/>
  <c r="AB15" i="9"/>
  <c r="AB18" i="9"/>
  <c r="AB16" i="9"/>
  <c r="AB13" i="9"/>
  <c r="AB14" i="9"/>
  <c r="H13" i="9"/>
  <c r="X13" i="9"/>
  <c r="H17" i="9"/>
  <c r="X17" i="9"/>
  <c r="I13" i="9"/>
  <c r="Y13" i="9"/>
  <c r="I17" i="9"/>
  <c r="Y17" i="9"/>
  <c r="H16" i="9"/>
  <c r="X16" i="9"/>
  <c r="I16" i="9"/>
  <c r="Y16" i="9"/>
  <c r="H15" i="9"/>
  <c r="X15" i="9"/>
  <c r="I15" i="9"/>
  <c r="Y15" i="9"/>
  <c r="H14" i="9"/>
  <c r="X14" i="9"/>
  <c r="I14" i="9"/>
  <c r="Y14" i="9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B13" i="3"/>
  <c r="B14" i="3"/>
  <c r="B15" i="3"/>
  <c r="B16" i="3"/>
  <c r="B17" i="3"/>
  <c r="B18" i="3"/>
  <c r="B12" i="3"/>
</calcChain>
</file>

<file path=xl/sharedStrings.xml><?xml version="1.0" encoding="utf-8"?>
<sst xmlns="http://schemas.openxmlformats.org/spreadsheetml/2006/main" count="631" uniqueCount="131">
  <si>
    <t>Geography</t>
  </si>
  <si>
    <t>Nevada</t>
  </si>
  <si>
    <t>Total:</t>
  </si>
  <si>
    <t xml:space="preserve"> 1, attached</t>
  </si>
  <si>
    <t xml:space="preserve"> 1, detached</t>
  </si>
  <si>
    <t xml:space="preserve"> Boat, RV, van, etc.</t>
  </si>
  <si>
    <t xml:space="preserve"> Mobile home</t>
  </si>
  <si>
    <t>Clark Inincorporated</t>
  </si>
  <si>
    <t>Washoe Unincorporated</t>
  </si>
  <si>
    <t>2 to 4</t>
  </si>
  <si>
    <t>Multi-family</t>
  </si>
  <si>
    <t xml:space="preserve">Churchill </t>
  </si>
  <si>
    <t xml:space="preserve">Clark </t>
  </si>
  <si>
    <t xml:space="preserve">Douglas </t>
  </si>
  <si>
    <t xml:space="preserve">Elko </t>
  </si>
  <si>
    <t xml:space="preserve">Esmeralda </t>
  </si>
  <si>
    <t xml:space="preserve">Eureka </t>
  </si>
  <si>
    <t xml:space="preserve">Humboldt </t>
  </si>
  <si>
    <t xml:space="preserve">Lander </t>
  </si>
  <si>
    <t xml:space="preserve">Lincoln </t>
  </si>
  <si>
    <t xml:space="preserve">Lyon </t>
  </si>
  <si>
    <t xml:space="preserve">Mineral </t>
  </si>
  <si>
    <t xml:space="preserve">Nye </t>
  </si>
  <si>
    <t xml:space="preserve">Pershing </t>
  </si>
  <si>
    <t xml:space="preserve">Storey </t>
  </si>
  <si>
    <t xml:space="preserve">Washoe </t>
  </si>
  <si>
    <t xml:space="preserve">White Pine </t>
  </si>
  <si>
    <t>Carson City</t>
  </si>
  <si>
    <t xml:space="preserve">Henderson </t>
  </si>
  <si>
    <t xml:space="preserve">Las Vegas </t>
  </si>
  <si>
    <t xml:space="preserve">North Las Vegas </t>
  </si>
  <si>
    <t xml:space="preserve">Reno </t>
  </si>
  <si>
    <t xml:space="preserve">Sparks </t>
  </si>
  <si>
    <t>Downloaded 2-24-2018</t>
  </si>
  <si>
    <t>Universe: Housing units</t>
  </si>
  <si>
    <t>Source: Table B25024 Units in Structure, American Community Survey 2012-2016 5-year estimates, U.S. Census Bureau</t>
  </si>
  <si>
    <t>Notes: Nevada Housing Division calculated unincorporated area estimates.</t>
  </si>
  <si>
    <t>or contact Elizabeth Fadali for assistance: efadali@housing.nv.gov</t>
  </si>
  <si>
    <t>Table 2</t>
  </si>
  <si>
    <t>Table 1. There are two tables in this spreadsheet. The second one is the same as the first but gives percent of total rather than numbers.</t>
  </si>
  <si>
    <t xml:space="preserve">U.S. Census Bureau Factfinder Tool: American Community Survey Table B25024 </t>
  </si>
  <si>
    <t>United States</t>
  </si>
  <si>
    <t>Boulder City</t>
  </si>
  <si>
    <t>Mesquite</t>
  </si>
  <si>
    <t xml:space="preserve">Multi-family, 5 or more </t>
  </si>
  <si>
    <t>2 to 4 units</t>
  </si>
  <si>
    <t>Typically, regions with population 20,000 or less will have data reliability problems.</t>
  </si>
  <si>
    <t>Source: Table B25024 Units in Structure, American Community Survey 2013-2017 5-year estimates, U.S. Census Bureau</t>
  </si>
  <si>
    <t>Multi-family, 5 or more</t>
  </si>
  <si>
    <t>and tabulations by author</t>
  </si>
  <si>
    <t>Source: Table B25024 Units in Structure, American Community Survey 2014-2018 5-year estimates, U.S. Census Bureau</t>
  </si>
  <si>
    <t>Downloaded 7-30-2020</t>
  </si>
  <si>
    <t xml:space="preserve">U.S. Census Bureau data.census.gov: American Community Survey Table B25024 </t>
  </si>
  <si>
    <t>Source: Table B25024 Units in Structure, American Community Survey 2015-2019 5-year estimates, U.S. Census Bureau</t>
  </si>
  <si>
    <t>Downloaded 12-13-2022</t>
  </si>
  <si>
    <t>Source: Table B25024 Units in Structure, American Community Survey 2016-2020 5-year estimates, U.S. Census Bureau</t>
  </si>
  <si>
    <t>Source: Table B25024 Units in Structure, American Community Survey 2017-2021 5-year estimates, U.S. Census Bureau</t>
  </si>
  <si>
    <t>For comparisons use margins of error included in alternative database spreadsheet on ACS Selected Housing Characteristics</t>
  </si>
  <si>
    <t>Supporting documentation on code lists, subject definitions, data accuracy, and statistical testing can be</t>
  </si>
  <si>
    <t>found on the American Community Survey website in the &lt;a href="https://www.census.gov/programs-</t>
  </si>
  <si>
    <t>surveys/acs/technical-documentation/code-lists.html"&gt;Technical Documentation&lt;/a&gt; section.&lt;br /&gt;&lt;br</t>
  </si>
  <si>
    <t>/&gt;Sample size and data quality measures (including coverage rates, allocation rates, and response rates)</t>
  </si>
  <si>
    <t>can be found on the American Community Survey website in the &lt;a</t>
  </si>
  <si>
    <t>href="https://www.census.gov/acs/www/methodology/sample_size_and_data_quality/"&gt;Methodology</t>
  </si>
  <si>
    <t>&lt;/a&gt; section.&lt;br/&gt;&lt;br/&gt;</t>
  </si>
  <si>
    <t>Although the American Community Survey (ACS) produces population, demographic and housing unit</t>
  </si>
  <si>
    <t>estimates, it is the Census Bureau's Population Estimates Program that produces and disseminates the</t>
  </si>
  <si>
    <t>official estimates of the population for the nation, states, counties, cities, and towns and estimates of</t>
  </si>
  <si>
    <t>housing units for states and counties.&lt;br/&gt;&lt;br/&gt;</t>
  </si>
  <si>
    <t>Data are based on a sample and are subject to sampling variability. The degree of uncertainty for an</t>
  </si>
  <si>
    <t>estimate arising from sampling variability is represented through the use of a margin of error. The value</t>
  </si>
  <si>
    <t>shown here is the 90 percent margin of error. The margin of error can be interpreted roughly as</t>
  </si>
  <si>
    <t>providing a 90 percent probability that the interval defined by the estimate minus the margin of error</t>
  </si>
  <si>
    <t>and the estimate plus the margin of error (the lower and upper confidence bounds) contains the true</t>
  </si>
  <si>
    <t>value. In addition to sampling variability, the ACS estimates are subject to nonsampling error (for a</t>
  </si>
  <si>
    <t>discussion of nonsampling variability, see &lt;a href="https://www.census.gov/programs-</t>
  </si>
  <si>
    <t>surveys/acs/technical-documentation.html"&gt;ACS Technical Documentation&lt;/a&gt;). The effect of</t>
  </si>
  <si>
    <t>nonsampling error is not represented in these tables.&lt;br/&gt;&lt;br/&gt;</t>
  </si>
  <si>
    <t>Estimates of urban and rural populations, housing units, and characteristics reflect boundaries of urban</t>
  </si>
  <si>
    <t>areas defined based on Census 2010 data. As a result, data for urban and rural areas from the ACS do</t>
  </si>
  <si>
    <t>not necessarily reflect the results of ongoing urbanization.&lt;br/&gt;&lt;br/&gt;</t>
  </si>
  <si>
    <t>Explanation of Symbols:&lt;ol&gt;&lt;li&gt;An "**" entry in the margin of error column indicates that either no</t>
  </si>
  <si>
    <t>sample observations or too few sample observations were available to compute a standard error and</t>
  </si>
  <si>
    <t>thus the margin of error. A statistical test is not appropriate.&lt;/li&gt;&lt;li&gt;An "-" entry in the estimate column</t>
  </si>
  <si>
    <t>indicates that either no sample observations or too few sample observations were available to compute</t>
  </si>
  <si>
    <t>an estimate, or a ratio of medians cannot be calculated because one or both of the median estimates</t>
  </si>
  <si>
    <t>falls in the lowest interval or upper interval of an open-ended distribution, or the margin of error</t>
  </si>
  <si>
    <t>associated with a median was larger than the median itself.&lt;/li&gt;&lt;li&gt;An "-" following a median estimate</t>
  </si>
  <si>
    <t>means the median falls in the lowest interval of an open-ended distribution.&lt;/li&gt;&lt;li&gt;An "+" following a</t>
  </si>
  <si>
    <t>median estimate means the median falls in the upper interval of an open-ended distribution.&lt;/li&gt;&lt;li&gt;An</t>
  </si>
  <si>
    <t>"***" entry in the margin of error column indicates that the median falls in the lowest interval or upper</t>
  </si>
  <si>
    <t>interval of an open-ended distribution. A statistical test is not appropriate.&lt;/li&gt;&lt;li&gt;An "*****" entry in</t>
  </si>
  <si>
    <t>the margin of error column indicates that the estimate is controlled. A statistical test for sampling</t>
  </si>
  <si>
    <t>variability is not appropriate. &lt;/li&gt;&lt;li&gt;An "N" entry in the estimate and margin of error columns indicates</t>
  </si>
  <si>
    <t>that data for this geographic area cannot be displayed because the number of sample cases is too</t>
  </si>
  <si>
    <t>small.&lt;/li&gt;&lt;li&gt;An "(X)" means that the estimate is not applicable or not available.&lt;/li&gt;&lt;/ol&gt;&lt;br/&gt;&lt;br/&gt;</t>
  </si>
  <si>
    <t>Source: U.S. Census Bureau, 2015-2019 American Community Survey 5-Year Estimates&lt;br/&gt;&lt;br/&gt;</t>
  </si>
  <si>
    <t>The 2015-2019 American Community Survey (ACS) data generally reflect the September 2018 Office of</t>
  </si>
  <si>
    <t>Management and Budget (OMB) delineations of metropolitan and micropolitan statistical areas. In</t>
  </si>
  <si>
    <t>certain instances, the names, codes, and boundaries of the principal cities shown in ACS tables may</t>
  </si>
  <si>
    <t>differ from the OMB delineation lists due to differences in the effective dates of the geographic</t>
  </si>
  <si>
    <t>entities.&lt;br/&gt;&lt;br/&gt;</t>
  </si>
  <si>
    <t>Below are the Census Bureau Documentation Notes for Table B25024</t>
  </si>
  <si>
    <t>Source: U.S. Census Bureau, 2016-2020 American Community Survey 5-Year Estimates&lt;br/&gt;&lt;br/&gt;</t>
  </si>
  <si>
    <t>estimates, for 2020, the 2020 Census provides the official counts of the population and housing units for</t>
  </si>
  <si>
    <t>the nation, states, counties, cities, and towns. For 2016 to 2019, the Population Estimates Program</t>
  </si>
  <si>
    <t>provides estimates of the population for the nation, states, counties, cities, and towns and intercensal</t>
  </si>
  <si>
    <t>housing unit estimates for the nation, states, and counties.&lt;br/&gt;&lt;br/&gt;</t>
  </si>
  <si>
    <t>Explanation of Symbols:&lt;TABLE&gt;&lt;TR&gt;&lt;TD&gt;-&lt;/TD&gt;&lt;TD&gt; The estimate could not be computed because</t>
  </si>
  <si>
    <t>there were an insufficient number of sample observations. For a ratio of medians estimate, one or both</t>
  </si>
  <si>
    <t>of the median estimates falls in the lowest interval or highest interval of an open-ended</t>
  </si>
  <si>
    <t>distribution.&lt;/TD&gt;&lt;/TR&gt;&lt;TR&gt;&lt;TD&gt;N&lt;/TD&gt;&lt;TD&gt; The estimate or margin of error cannot be displayed</t>
  </si>
  <si>
    <t>because there were an insufficient number of sample cases in the selected geographic</t>
  </si>
  <si>
    <t>area.&lt;/TD&gt;&lt;/TR&gt;&lt;TR&gt;&lt;TD&gt; (X)&lt;/TD&gt;&lt;TD&gt; The estimate or margin of error is not applicable or not</t>
  </si>
  <si>
    <t>available.&lt;/TD&gt;&lt;/TR&gt;&lt;TR&gt;&lt;TD&gt;median-&lt;/TD&gt;&lt;TD&gt; The median falls in the lowest interval of an open-</t>
  </si>
  <si>
    <t>ended distribution (for example "2,500-")&lt;/TD&gt;&lt;/TR&gt;&lt;TR&gt;&lt;TD&gt;median+&lt;/TD&gt;&lt;TD&gt; The median falls in</t>
  </si>
  <si>
    <t>the highest interval of an open-ended distribution (for example</t>
  </si>
  <si>
    <t>"250,000+").&lt;/TD&gt;&lt;/TR&gt;&lt;TR&gt;&lt;TD&gt;**&lt;/TD&gt;&lt;TD&gt; The margin of error could not be computed because</t>
  </si>
  <si>
    <t>there were an insufficient number of sample observations.&lt;/TD&gt;&lt;/TR&gt;&lt;TR&gt;&lt;TD&gt;***&lt;/TD&gt;&lt;TD&gt; The</t>
  </si>
  <si>
    <t>margin of error could not be computed because the median falls in the lowest interval or highest</t>
  </si>
  <si>
    <t>interval of an open-ended distribution.&lt;/TD&gt;&lt;/TR&gt;&lt;TR&gt;&lt;TD&gt;*****&lt;/TD&gt;&lt;TD&gt; A margin of error is not</t>
  </si>
  <si>
    <t>appropriate because the corresponding estimate is controlled to an independent population or housing</t>
  </si>
  <si>
    <t>estimate. Effectively, the corresponding estimate has no sampling error and the margin of error may be</t>
  </si>
  <si>
    <t>treated as zero.&lt;/TD&gt;&lt;/TR&gt;&lt;/TABLE&gt;&lt;br/&gt;&lt;br/&gt;</t>
  </si>
  <si>
    <t>The 2016-2020 American Community Survey (ACS) data generally reflect the September 2018 Office of</t>
  </si>
  <si>
    <t>of the median estimates falls in the lowest interval or highest interval of an open-ended distribution. For</t>
  </si>
  <si>
    <t>a 5-year median estimate, the margin of error associated with a median was larger than the median</t>
  </si>
  <si>
    <t>itself.&lt;/TD&gt;&lt;/TR&gt;&lt;TR&gt;&lt;TD&gt;N&lt;/TD&gt;&lt;TD&gt; The estimate or margin of error cannot be displayed because</t>
  </si>
  <si>
    <t>there were an insufficient number of sample cases in the selected geographic</t>
  </si>
  <si>
    <t>Source: U.S. Census Bureau, 2017-2021 American Community Survey 5-Year Estimates&lt;br/&gt;&lt;br/&gt;</t>
  </si>
  <si>
    <t>The 2017-2021 American Community Survey (ACS) data generally reflect the March 2020 Office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</si>
</sst>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16" fillId="0" borderId="0" xfId="0" applyFont="1"/>
    <xf numFmtId="9" fontId="0" fillId="0" borderId="0" xfId="2" applyFont="1"/>
    <xf numFmtId="164" fontId="0" fillId="0" borderId="0" xfId="0" applyNumberFormat="1"/>
    <xf numFmtId="0" fontId="18" fillId="33" borderId="0" xfId="0" applyFont="1" applyFill="1"/>
    <xf numFmtId="0" fontId="18" fillId="0" borderId="0" xfId="0" applyFont="1"/>
    <xf numFmtId="9" fontId="19" fillId="0" borderId="0" xfId="2" applyFont="1"/>
    <xf numFmtId="0" fontId="0" fillId="0" borderId="0" xfId="0" applyAlignment="1">
      <alignment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3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3E383E-EFB9-4700-B3C2-468C2D0632FE}" name="Table16812" displayName="Table16812" ref="A2:AC9" totalsRowShown="0" headerRowDxfId="348">
  <autoFilter ref="A2:AC9" xr:uid="{00000000-0009-0000-0100-000001000000}"/>
  <tableColumns count="29">
    <tableColumn id="1" xr3:uid="{D6369FA2-92C7-41B4-A774-A2A32761F6E0}" name="Geography"/>
    <tableColumn id="2" xr3:uid="{BB9780E7-B9F8-471A-A384-30B1AB5B1B80}" name="United States" dataDxfId="347"/>
    <tableColumn id="3" xr3:uid="{B57FAA4F-936A-44E5-BE4F-97913D7F1FEC}" name="Nevada" dataDxfId="346"/>
    <tableColumn id="4" xr3:uid="{7225DA7C-24FD-4542-9315-376CFDEEF5DD}" name="Churchill " dataDxfId="345"/>
    <tableColumn id="5" xr3:uid="{B02FBB5C-A0E6-402E-B267-3E4098216698}" name="Clark " dataDxfId="344"/>
    <tableColumn id="6" xr3:uid="{00B6B443-36C9-4C0C-A314-D5C5DD5E9BE1}" name="Douglas " dataDxfId="343"/>
    <tableColumn id="7" xr3:uid="{7036499C-EC6F-4652-9CC5-C4E83B97CF5A}" name="Elko " dataDxfId="342"/>
    <tableColumn id="8" xr3:uid="{BDDF92ED-3008-414F-A6AA-F739B17F055C}" name="Esmeralda " dataDxfId="341"/>
    <tableColumn id="9" xr3:uid="{BA6CF3FA-CD1A-4622-A21D-6FAF802677C1}" name="Eureka " dataDxfId="340"/>
    <tableColumn id="10" xr3:uid="{01CCEBF5-5E4D-4532-9BD5-F59F59626774}" name="Humboldt " dataDxfId="339"/>
    <tableColumn id="11" xr3:uid="{E147F41E-A7E7-4773-A34D-5AFAB71BFD50}" name="Lander " dataDxfId="338"/>
    <tableColumn id="12" xr3:uid="{60C1CEBE-72F0-4182-A4AF-348E9CDE694B}" name="Lincoln " dataDxfId="337"/>
    <tableColumn id="13" xr3:uid="{25126093-0678-4965-8537-CDB3945D9BD4}" name="Lyon " dataDxfId="336"/>
    <tableColumn id="14" xr3:uid="{0B9D37A8-20A2-4F15-BBBC-B51A9A8A3FE5}" name="Mineral " dataDxfId="335"/>
    <tableColumn id="15" xr3:uid="{705160C5-F2C4-4FA3-969F-996EA079ADC0}" name="Nye " dataDxfId="334"/>
    <tableColumn id="16" xr3:uid="{489816D2-A141-4994-9EC2-A861CB4CBA47}" name="Pershing " dataDxfId="333"/>
    <tableColumn id="17" xr3:uid="{B1610A7E-0560-4DED-A7EC-920D59BDAE08}" name="Storey " dataDxfId="332"/>
    <tableColumn id="18" xr3:uid="{CDA802A5-7584-45A5-8FBB-AE1B526CA338}" name="Washoe " dataDxfId="331"/>
    <tableColumn id="19" xr3:uid="{A87D069A-D3E3-4EE6-8271-47B4356BA0C5}" name="White Pine " dataDxfId="330"/>
    <tableColumn id="20" xr3:uid="{BD870F47-7C6A-468B-8494-29A791D3A487}" name="Carson City" dataDxfId="329"/>
    <tableColumn id="21" xr3:uid="{2F16B6F7-0077-469C-8E47-3D867FAF26BC}" name="Boulder City" dataDxfId="328"/>
    <tableColumn id="22" xr3:uid="{819FDE4A-4181-4CCB-908B-05F66AA3BBC1}" name="Henderson " dataDxfId="327"/>
    <tableColumn id="23" xr3:uid="{7D35770E-8E16-47A7-9B92-C89F7AC19098}" name="Las Vegas " dataDxfId="326"/>
    <tableColumn id="24" xr3:uid="{004DFABE-A891-4FD4-8420-3AA53E3FFF95}" name="Mesquite" dataDxfId="325"/>
    <tableColumn id="25" xr3:uid="{B85A83D7-F7FD-418B-958D-DF344FF0354A}" name="North Las Vegas " dataDxfId="324"/>
    <tableColumn id="26" xr3:uid="{4D238D5B-82A3-4AEA-8721-9C5A339BCE8E}" name="Reno " dataDxfId="323"/>
    <tableColumn id="27" xr3:uid="{7584D957-1E3B-4178-96BC-173D3FEA9954}" name="Sparks " dataDxfId="322"/>
    <tableColumn id="28" xr3:uid="{93C381BB-FDCF-45E0-B324-06B373406879}" name="Clark Inincorporated" dataDxfId="321">
      <calculatedColumnFormula>Table168[[#This Row],[Clark ]]-SUM(Table168[[#This Row],[Boulder City]:[North Las Vegas ]])</calculatedColumnFormula>
    </tableColumn>
    <tableColumn id="29" xr3:uid="{118BBF36-5C2C-43C6-8298-947683C53F67}" name="Washoe Unincorporated" dataDxfId="320">
      <calculatedColumnFormula>Table168[[#This Row],[Washoe ]]-Table168[[#This Row],[Reno ]]-Table168[[#This Row],[Sparks ]]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nits in Structure for Selected Nevada Geographies" altTextSummary="Breaks out number of single family attached, detached, multifamily, mobile homes, etc. for U.S., Nevada, Nevada counties and cities within Washoe and Clark County. Uses 2017 5-year ACS data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1:AC18" totalsRowShown="0" headerRowDxfId="83" dataDxfId="82" dataCellStyle="Percent">
  <autoFilter ref="A11:AC18" xr:uid="{00000000-0009-0000-0100-000002000000}"/>
  <tableColumns count="29">
    <tableColumn id="1" xr3:uid="{00000000-0010-0000-0100-000001000000}" name="Geography"/>
    <tableColumn id="2" xr3:uid="{00000000-0010-0000-0100-000002000000}" name="United States" dataDxfId="81" dataCellStyle="Percent"/>
    <tableColumn id="3" xr3:uid="{00000000-0010-0000-0100-000003000000}" name="Nevada" dataDxfId="80" dataCellStyle="Percent"/>
    <tableColumn id="4" xr3:uid="{00000000-0010-0000-0100-000004000000}" name="Churchill " dataDxfId="79" dataCellStyle="Percent"/>
    <tableColumn id="5" xr3:uid="{00000000-0010-0000-0100-000005000000}" name="Clark " dataDxfId="78" dataCellStyle="Percent"/>
    <tableColumn id="6" xr3:uid="{00000000-0010-0000-0100-000006000000}" name="Douglas " dataDxfId="77" dataCellStyle="Percent"/>
    <tableColumn id="7" xr3:uid="{00000000-0010-0000-0100-000007000000}" name="Elko " dataDxfId="76" dataCellStyle="Percent"/>
    <tableColumn id="8" xr3:uid="{00000000-0010-0000-0100-000008000000}" name="Esmeralda " dataDxfId="75" dataCellStyle="Percent"/>
    <tableColumn id="9" xr3:uid="{00000000-0010-0000-0100-000009000000}" name="Eureka " dataDxfId="74" dataCellStyle="Percent"/>
    <tableColumn id="10" xr3:uid="{00000000-0010-0000-0100-00000A000000}" name="Humboldt " dataDxfId="73" dataCellStyle="Percent"/>
    <tableColumn id="11" xr3:uid="{00000000-0010-0000-0100-00000B000000}" name="Lander " dataDxfId="72" dataCellStyle="Percent"/>
    <tableColumn id="12" xr3:uid="{00000000-0010-0000-0100-00000C000000}" name="Lincoln " dataDxfId="71" dataCellStyle="Percent"/>
    <tableColumn id="13" xr3:uid="{00000000-0010-0000-0100-00000D000000}" name="Lyon " dataDxfId="70" dataCellStyle="Percent"/>
    <tableColumn id="14" xr3:uid="{00000000-0010-0000-0100-00000E000000}" name="Mineral " dataDxfId="69" dataCellStyle="Percent"/>
    <tableColumn id="15" xr3:uid="{00000000-0010-0000-0100-00000F000000}" name="Nye " dataDxfId="68" dataCellStyle="Percent"/>
    <tableColumn id="16" xr3:uid="{00000000-0010-0000-0100-000010000000}" name="Pershing " dataDxfId="67" dataCellStyle="Percent"/>
    <tableColumn id="17" xr3:uid="{00000000-0010-0000-0100-000011000000}" name="Storey " dataDxfId="66" dataCellStyle="Percent"/>
    <tableColumn id="18" xr3:uid="{00000000-0010-0000-0100-000012000000}" name="Washoe " dataDxfId="65" dataCellStyle="Percent"/>
    <tableColumn id="19" xr3:uid="{00000000-0010-0000-0100-000013000000}" name="White Pine " dataDxfId="64" dataCellStyle="Percent"/>
    <tableColumn id="20" xr3:uid="{00000000-0010-0000-0100-000014000000}" name="Carson City" dataDxfId="63" dataCellStyle="Percent"/>
    <tableColumn id="21" xr3:uid="{00000000-0010-0000-0100-000015000000}" name="Boulder City" dataDxfId="62" dataCellStyle="Percent"/>
    <tableColumn id="22" xr3:uid="{00000000-0010-0000-0100-000016000000}" name="Henderson " dataDxfId="61" dataCellStyle="Percent"/>
    <tableColumn id="23" xr3:uid="{00000000-0010-0000-0100-000017000000}" name="Las Vegas " dataDxfId="60" dataCellStyle="Percent"/>
    <tableColumn id="24" xr3:uid="{00000000-0010-0000-0100-000018000000}" name="Mesquite" dataDxfId="59" dataCellStyle="Percent"/>
    <tableColumn id="25" xr3:uid="{00000000-0010-0000-0100-000019000000}" name="North Las Vegas " dataDxfId="58" dataCellStyle="Percent"/>
    <tableColumn id="26" xr3:uid="{00000000-0010-0000-0100-00001A000000}" name="Reno " dataDxfId="57" dataCellStyle="Percent"/>
    <tableColumn id="27" xr3:uid="{00000000-0010-0000-0100-00001B000000}" name="Sparks " dataDxfId="56" dataCellStyle="Percent"/>
    <tableColumn id="28" xr3:uid="{00000000-0010-0000-0100-00001C000000}" name="Clark Inincorporated" dataDxfId="55" dataCellStyle="Percent"/>
    <tableColumn id="29" xr3:uid="{00000000-0010-0000-0100-00001D000000}" name="Washoe Unincorporated" dataDxfId="54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centage of Total by Units in Structure for Selected Nevada Geographies" altTextSummary="Breaks out percentage of single family attached, detached, multifamily, mobile homes, etc. for U.S., Nevada, Nevada counties and cities within Washoe and Clark County. Uses 2017 5-year ACS data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Z9" totalsRowShown="0" headerRowDxfId="53" dataDxfId="52" dataCellStyle="Comma">
  <autoFilter ref="A2:Z9" xr:uid="{00000000-0009-0000-0100-000003000000}"/>
  <tableColumns count="26">
    <tableColumn id="1" xr3:uid="{00000000-0010-0000-0200-000001000000}" name="Geography"/>
    <tableColumn id="2" xr3:uid="{00000000-0010-0000-0200-000002000000}" name="Nevada" dataDxfId="51" dataCellStyle="Comma"/>
    <tableColumn id="3" xr3:uid="{00000000-0010-0000-0200-000003000000}" name="Churchill " dataDxfId="50" dataCellStyle="Comma"/>
    <tableColumn id="4" xr3:uid="{00000000-0010-0000-0200-000004000000}" name="Clark " dataDxfId="49" dataCellStyle="Comma"/>
    <tableColumn id="5" xr3:uid="{00000000-0010-0000-0200-000005000000}" name="Douglas " dataDxfId="48" dataCellStyle="Comma"/>
    <tableColumn id="6" xr3:uid="{00000000-0010-0000-0200-000006000000}" name="Elko " dataDxfId="47" dataCellStyle="Comma"/>
    <tableColumn id="7" xr3:uid="{00000000-0010-0000-0200-000007000000}" name="Esmeralda " dataDxfId="46" dataCellStyle="Comma"/>
    <tableColumn id="8" xr3:uid="{00000000-0010-0000-0200-000008000000}" name="Eureka " dataDxfId="45" dataCellStyle="Comma"/>
    <tableColumn id="9" xr3:uid="{00000000-0010-0000-0200-000009000000}" name="Humboldt " dataDxfId="44" dataCellStyle="Comma"/>
    <tableColumn id="10" xr3:uid="{00000000-0010-0000-0200-00000A000000}" name="Lander " dataDxfId="43" dataCellStyle="Comma"/>
    <tableColumn id="11" xr3:uid="{00000000-0010-0000-0200-00000B000000}" name="Lincoln " dataDxfId="42" dataCellStyle="Comma"/>
    <tableColumn id="12" xr3:uid="{00000000-0010-0000-0200-00000C000000}" name="Lyon " dataDxfId="41" dataCellStyle="Comma"/>
    <tableColumn id="13" xr3:uid="{00000000-0010-0000-0200-00000D000000}" name="Mineral " dataDxfId="40" dataCellStyle="Comma"/>
    <tableColumn id="14" xr3:uid="{00000000-0010-0000-0200-00000E000000}" name="Nye " dataDxfId="39" dataCellStyle="Comma"/>
    <tableColumn id="15" xr3:uid="{00000000-0010-0000-0200-00000F000000}" name="Pershing " dataDxfId="38" dataCellStyle="Comma"/>
    <tableColumn id="16" xr3:uid="{00000000-0010-0000-0200-000010000000}" name="Storey " dataDxfId="37" dataCellStyle="Comma"/>
    <tableColumn id="17" xr3:uid="{00000000-0010-0000-0200-000011000000}" name="Washoe " dataDxfId="36" dataCellStyle="Comma"/>
    <tableColumn id="18" xr3:uid="{00000000-0010-0000-0200-000012000000}" name="White Pine " dataDxfId="35" dataCellStyle="Comma"/>
    <tableColumn id="19" xr3:uid="{00000000-0010-0000-0200-000013000000}" name="Carson City" dataDxfId="34" dataCellStyle="Comma"/>
    <tableColumn id="20" xr3:uid="{00000000-0010-0000-0200-000014000000}" name="Henderson " dataDxfId="33" dataCellStyle="Comma"/>
    <tableColumn id="21" xr3:uid="{00000000-0010-0000-0200-000015000000}" name="Las Vegas " dataDxfId="32" dataCellStyle="Comma"/>
    <tableColumn id="22" xr3:uid="{00000000-0010-0000-0200-000016000000}" name="North Las Vegas " dataDxfId="31" dataCellStyle="Comma"/>
    <tableColumn id="23" xr3:uid="{00000000-0010-0000-0200-000017000000}" name="Reno " dataDxfId="30" dataCellStyle="Comma"/>
    <tableColumn id="24" xr3:uid="{00000000-0010-0000-0200-000018000000}" name="Sparks " dataDxfId="29" dataCellStyle="Comma"/>
    <tableColumn id="25" xr3:uid="{00000000-0010-0000-0200-000019000000}" name="Clark Inincorporated" dataDxfId="28" dataCellStyle="Comma"/>
    <tableColumn id="26" xr3:uid="{00000000-0010-0000-0200-00001A000000}" name="Washoe Unincorporated" dataDxfId="27" dataCellStyle="Comma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nits in Structure for Selected Nevada Geographies" altTextSummary="Breaks out number of single family attached, detached, multifamily, mobile homes, etc. for Nevada, Nevada counties and cities within Washoe and Clark County. Uses 2016 5-year ACS data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1:Z18" totalsRowShown="0" headerRowDxfId="26" dataDxfId="25" dataCellStyle="Percent">
  <autoFilter ref="A11:Z18" xr:uid="{00000000-0009-0000-0100-000004000000}"/>
  <tableColumns count="26">
    <tableColumn id="1" xr3:uid="{00000000-0010-0000-0300-000001000000}" name="Geography"/>
    <tableColumn id="2" xr3:uid="{00000000-0010-0000-0300-000002000000}" name="Nevada" dataDxfId="24" dataCellStyle="Percent">
      <calculatedColumnFormula>B3/B$3</calculatedColumnFormula>
    </tableColumn>
    <tableColumn id="3" xr3:uid="{00000000-0010-0000-0300-000003000000}" name="Churchill " dataDxfId="23" dataCellStyle="Percent">
      <calculatedColumnFormula>C3/C$3</calculatedColumnFormula>
    </tableColumn>
    <tableColumn id="4" xr3:uid="{00000000-0010-0000-0300-000004000000}" name="Clark " dataDxfId="22" dataCellStyle="Percent">
      <calculatedColumnFormula>D3/D$3</calculatedColumnFormula>
    </tableColumn>
    <tableColumn id="5" xr3:uid="{00000000-0010-0000-0300-000005000000}" name="Douglas " dataDxfId="21" dataCellStyle="Percent">
      <calculatedColumnFormula>E3/E$3</calculatedColumnFormula>
    </tableColumn>
    <tableColumn id="6" xr3:uid="{00000000-0010-0000-0300-000006000000}" name="Elko " dataDxfId="20" dataCellStyle="Percent">
      <calculatedColumnFormula>F3/F$3</calculatedColumnFormula>
    </tableColumn>
    <tableColumn id="7" xr3:uid="{00000000-0010-0000-0300-000007000000}" name="Esmeralda " dataDxfId="19" dataCellStyle="Percent">
      <calculatedColumnFormula>G3/G$3</calculatedColumnFormula>
    </tableColumn>
    <tableColumn id="8" xr3:uid="{00000000-0010-0000-0300-000008000000}" name="Eureka " dataDxfId="18" dataCellStyle="Percent">
      <calculatedColumnFormula>H3/H$3</calculatedColumnFormula>
    </tableColumn>
    <tableColumn id="9" xr3:uid="{00000000-0010-0000-0300-000009000000}" name="Humboldt " dataDxfId="17" dataCellStyle="Percent">
      <calculatedColumnFormula>I3/I$3</calculatedColumnFormula>
    </tableColumn>
    <tableColumn id="10" xr3:uid="{00000000-0010-0000-0300-00000A000000}" name="Lander " dataDxfId="16" dataCellStyle="Percent">
      <calculatedColumnFormula>J3/J$3</calculatedColumnFormula>
    </tableColumn>
    <tableColumn id="11" xr3:uid="{00000000-0010-0000-0300-00000B000000}" name="Lincoln " dataDxfId="15" dataCellStyle="Percent">
      <calculatedColumnFormula>K3/K$3</calculatedColumnFormula>
    </tableColumn>
    <tableColumn id="12" xr3:uid="{00000000-0010-0000-0300-00000C000000}" name="Lyon " dataDxfId="14" dataCellStyle="Percent">
      <calculatedColumnFormula>L3/L$3</calculatedColumnFormula>
    </tableColumn>
    <tableColumn id="13" xr3:uid="{00000000-0010-0000-0300-00000D000000}" name="Mineral " dataDxfId="13" dataCellStyle="Percent">
      <calculatedColumnFormula>M3/M$3</calculatedColumnFormula>
    </tableColumn>
    <tableColumn id="14" xr3:uid="{00000000-0010-0000-0300-00000E000000}" name="Nye " dataDxfId="12" dataCellStyle="Percent">
      <calculatedColumnFormula>N3/N$3</calculatedColumnFormula>
    </tableColumn>
    <tableColumn id="15" xr3:uid="{00000000-0010-0000-0300-00000F000000}" name="Pershing " dataDxfId="11" dataCellStyle="Percent">
      <calculatedColumnFormula>O3/O$3</calculatedColumnFormula>
    </tableColumn>
    <tableColumn id="16" xr3:uid="{00000000-0010-0000-0300-000010000000}" name="Storey " dataDxfId="10" dataCellStyle="Percent">
      <calculatedColumnFormula>P3/P$3</calculatedColumnFormula>
    </tableColumn>
    <tableColumn id="17" xr3:uid="{00000000-0010-0000-0300-000011000000}" name="Washoe " dataDxfId="9" dataCellStyle="Percent">
      <calculatedColumnFormula>Q3/Q$3</calculatedColumnFormula>
    </tableColumn>
    <tableColumn id="18" xr3:uid="{00000000-0010-0000-0300-000012000000}" name="White Pine " dataDxfId="8" dataCellStyle="Percent">
      <calculatedColumnFormula>R3/R$3</calculatedColumnFormula>
    </tableColumn>
    <tableColumn id="19" xr3:uid="{00000000-0010-0000-0300-000013000000}" name="Carson City" dataDxfId="7" dataCellStyle="Percent">
      <calculatedColumnFormula>S3/S$3</calculatedColumnFormula>
    </tableColumn>
    <tableColumn id="20" xr3:uid="{00000000-0010-0000-0300-000014000000}" name="Henderson " dataDxfId="6" dataCellStyle="Percent">
      <calculatedColumnFormula>T3/T$3</calculatedColumnFormula>
    </tableColumn>
    <tableColumn id="21" xr3:uid="{00000000-0010-0000-0300-000015000000}" name="Las Vegas " dataDxfId="5" dataCellStyle="Percent">
      <calculatedColumnFormula>U3/U$3</calculatedColumnFormula>
    </tableColumn>
    <tableColumn id="22" xr3:uid="{00000000-0010-0000-0300-000016000000}" name="North Las Vegas " dataDxfId="4" dataCellStyle="Percent">
      <calculatedColumnFormula>V3/V$3</calculatedColumnFormula>
    </tableColumn>
    <tableColumn id="23" xr3:uid="{00000000-0010-0000-0300-000017000000}" name="Reno " dataDxfId="3" dataCellStyle="Percent">
      <calculatedColumnFormula>W3/W$3</calculatedColumnFormula>
    </tableColumn>
    <tableColumn id="24" xr3:uid="{00000000-0010-0000-0300-000018000000}" name="Sparks " dataDxfId="2" dataCellStyle="Percent">
      <calculatedColumnFormula>X3/X$3</calculatedColumnFormula>
    </tableColumn>
    <tableColumn id="25" xr3:uid="{00000000-0010-0000-0300-000019000000}" name="Clark Inincorporated" dataDxfId="1" dataCellStyle="Percent">
      <calculatedColumnFormula>Y3/Y$3</calculatedColumnFormula>
    </tableColumn>
    <tableColumn id="26" xr3:uid="{00000000-0010-0000-0300-00001A000000}" name="Washoe Unincorporated" dataDxfId="0" dataCellStyle="Percent">
      <calculatedColumnFormula>Z3/Z$3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centage of Total by Units in Structure for Selected Nevada Geographies" altTextSummary="Breaks out percentage of single family attached, detached, multifamily, mobile homes, etc. for U.S., Nevada, Nevada counties and cities within Washoe and Clark County. Uses 2016 5-year AC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E3ED57A-10F0-4116-A8A6-C54B80747344}" name="Table27913" displayName="Table27913" ref="A11:AC19" totalsRowShown="0" headerRowDxfId="319" dataDxfId="318" dataCellStyle="Percent">
  <autoFilter ref="A11:AC19" xr:uid="{00000000-0009-0000-0100-000002000000}"/>
  <tableColumns count="29">
    <tableColumn id="1" xr3:uid="{98059549-5DD1-43E3-9898-00C2160FDA48}" name="Geography"/>
    <tableColumn id="2" xr3:uid="{462F1388-BA06-4AA8-8C32-9F69ACB6FA0F}" name="United States" dataDxfId="317" dataCellStyle="Percent"/>
    <tableColumn id="3" xr3:uid="{B6287873-DFC3-4086-9307-9E1EAE154005}" name="Nevada" dataDxfId="316" dataCellStyle="Percent"/>
    <tableColumn id="4" xr3:uid="{25BCD11E-FBCB-4B42-A21E-3FE5C85B96F6}" name="Churchill " dataDxfId="315" dataCellStyle="Percent"/>
    <tableColumn id="5" xr3:uid="{717838EB-FAB4-43F9-B774-415341A07083}" name="Clark " dataDxfId="314" dataCellStyle="Percent"/>
    <tableColumn id="6" xr3:uid="{B84A6DBD-3F4A-449E-A841-A6A40AEC5ABA}" name="Douglas " dataDxfId="313" dataCellStyle="Percent"/>
    <tableColumn id="7" xr3:uid="{A6E36DE2-75CB-42A2-AF7D-07A268700979}" name="Elko " dataDxfId="312" dataCellStyle="Percent"/>
    <tableColumn id="8" xr3:uid="{31A84F40-B3AC-4D72-9FA1-5A4A641ED1A6}" name="Esmeralda " dataDxfId="311" dataCellStyle="Percent"/>
    <tableColumn id="9" xr3:uid="{066DE3E2-0C3E-4179-86DD-00EAED2E2DBD}" name="Eureka " dataDxfId="310" dataCellStyle="Percent"/>
    <tableColumn id="10" xr3:uid="{F90AF86A-4BE0-45A2-8DA0-B1853E8948CA}" name="Humboldt " dataDxfId="309" dataCellStyle="Percent"/>
    <tableColumn id="11" xr3:uid="{B80675B1-12A5-4B12-96B6-345E2A802E2A}" name="Lander " dataDxfId="308" dataCellStyle="Percent"/>
    <tableColumn id="12" xr3:uid="{0505792C-26AC-41F9-B707-A435AA7EEB3C}" name="Lincoln " dataDxfId="307" dataCellStyle="Percent"/>
    <tableColumn id="13" xr3:uid="{EEC51364-5130-4D99-8D19-7A1D2BF2CEF4}" name="Lyon " dataDxfId="306" dataCellStyle="Percent"/>
    <tableColumn id="14" xr3:uid="{D20F54A5-E32A-4A15-B290-8BA55BFDB28D}" name="Mineral " dataDxfId="305" dataCellStyle="Percent"/>
    <tableColumn id="15" xr3:uid="{BEA58DEA-6BA5-4607-B78C-40C5ECBB70A1}" name="Nye " dataDxfId="304" dataCellStyle="Percent"/>
    <tableColumn id="16" xr3:uid="{66B550AC-5CEA-4F90-A21E-72F8F80F53AC}" name="Pershing " dataDxfId="303" dataCellStyle="Percent"/>
    <tableColumn id="17" xr3:uid="{F464D70C-F1BC-44B1-A3E0-3836CA81A145}" name="Storey " dataDxfId="302" dataCellStyle="Percent"/>
    <tableColumn id="18" xr3:uid="{5439ED0F-0931-4225-8714-8FAB4FE5A46D}" name="Washoe " dataDxfId="301" dataCellStyle="Percent"/>
    <tableColumn id="19" xr3:uid="{E3174174-F3BC-4DC0-BE4F-BF522704A9A1}" name="White Pine " dataDxfId="300" dataCellStyle="Percent"/>
    <tableColumn id="20" xr3:uid="{B6946212-CCCE-465F-A7EA-A02568C17FB7}" name="Carson City" dataDxfId="299" dataCellStyle="Percent"/>
    <tableColumn id="21" xr3:uid="{3BDF701E-8267-4E63-A1A0-E93C52EFC430}" name="Boulder City" dataDxfId="298" dataCellStyle="Percent"/>
    <tableColumn id="22" xr3:uid="{4B5F7D6E-D4F5-4D09-8BBB-8BF76F58F801}" name="Henderson " dataDxfId="297" dataCellStyle="Percent"/>
    <tableColumn id="23" xr3:uid="{86BEB829-39D0-48BE-9CF0-40F0C11A75E0}" name="Las Vegas " dataDxfId="296" dataCellStyle="Percent"/>
    <tableColumn id="24" xr3:uid="{F7466BC7-D43C-41A8-9FC8-BB44FADC7D31}" name="Mesquite" dataDxfId="295" dataCellStyle="Percent"/>
    <tableColumn id="25" xr3:uid="{65F28850-E026-410C-BA61-923D8E97F217}" name="North Las Vegas " dataDxfId="294" dataCellStyle="Percent"/>
    <tableColumn id="26" xr3:uid="{CBA738EC-296E-4D33-891E-DF28E4492F98}" name="Reno " dataDxfId="293" dataCellStyle="Percent"/>
    <tableColumn id="27" xr3:uid="{147DB030-249E-491A-9E30-0B60A279215F}" name="Sparks " dataDxfId="292" dataCellStyle="Percent"/>
    <tableColumn id="28" xr3:uid="{D9959565-22B9-42A2-8B97-B83766D82869}" name="Clark Inincorporated" dataDxfId="291" dataCellStyle="Percent"/>
    <tableColumn id="29" xr3:uid="{456D26D2-E558-48D6-A62B-8477E7BFB7C6}" name="Washoe Unincorporated" dataDxfId="290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centage of Total by Units in Structure for Selected Nevada Geographies" altTextSummary="Breaks out percentage of single family attached, detached, multifamily, mobile homes, etc. for U.S., Nevada, Nevada counties and cities within Washoe and Clark County. Uses 2017 5-year AC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F564336-C806-422B-AE72-574AA5B04370}" name="Table1610" displayName="Table1610" ref="A2:AC9" totalsRowShown="0" headerRowDxfId="289">
  <autoFilter ref="A2:AC9" xr:uid="{00000000-0009-0000-0100-000001000000}"/>
  <tableColumns count="29">
    <tableColumn id="1" xr3:uid="{E337CA57-243B-4495-ADD3-B9DA03707AA8}" name="Geography"/>
    <tableColumn id="2" xr3:uid="{05508A3A-C01B-4B92-A630-689DDAD20EA4}" name="United States" dataDxfId="288"/>
    <tableColumn id="3" xr3:uid="{1E6BE520-1141-4561-8F44-6D1A1DB6C615}" name="Nevada" dataDxfId="287"/>
    <tableColumn id="4" xr3:uid="{6CCB60D4-4DAD-4ADD-8A1B-3EF7728C588D}" name="Churchill " dataDxfId="286"/>
    <tableColumn id="5" xr3:uid="{2259F1A2-E16E-4B31-9956-C78D75B76D5A}" name="Clark " dataDxfId="285"/>
    <tableColumn id="6" xr3:uid="{9B17E752-BC74-491B-8B10-D91E58CBF923}" name="Douglas " dataDxfId="284"/>
    <tableColumn id="7" xr3:uid="{542EA8BB-F6CD-4390-BA41-4ADA0EBEA0E7}" name="Elko " dataDxfId="283"/>
    <tableColumn id="8" xr3:uid="{33865EC2-8750-4609-900C-5A92C8344746}" name="Esmeralda " dataDxfId="282"/>
    <tableColumn id="9" xr3:uid="{FC01A9F3-62DF-4DF1-B7D0-DF5ABA381206}" name="Eureka " dataDxfId="281"/>
    <tableColumn id="10" xr3:uid="{5EA30605-9466-40B6-BB54-695F8C2910BC}" name="Humboldt " dataDxfId="280"/>
    <tableColumn id="11" xr3:uid="{57391F02-E267-48F3-B402-8DCCEB10789C}" name="Lander " dataDxfId="279"/>
    <tableColumn id="12" xr3:uid="{ADDE3CA2-B8EE-4264-9EB5-153B200BFFA8}" name="Lincoln " dataDxfId="278"/>
    <tableColumn id="13" xr3:uid="{C0C12DAD-3C75-4C44-A976-F221F561235D}" name="Lyon " dataDxfId="277"/>
    <tableColumn id="14" xr3:uid="{CF2CA028-EA4B-473C-8A2E-3FA02511F1ED}" name="Mineral " dataDxfId="276"/>
    <tableColumn id="15" xr3:uid="{75AFE7C8-DA71-4D4E-85B1-4BE039689091}" name="Nye " dataDxfId="275"/>
    <tableColumn id="16" xr3:uid="{FF9F1D21-246B-4346-96BB-FA57ACABB3BA}" name="Pershing " dataDxfId="274"/>
    <tableColumn id="17" xr3:uid="{F56C19C9-950A-4ECC-8B59-100A42C548C5}" name="Storey " dataDxfId="273"/>
    <tableColumn id="18" xr3:uid="{CB6A55F2-CEB2-4F64-8525-61C2E6D0D16C}" name="Washoe " dataDxfId="272"/>
    <tableColumn id="19" xr3:uid="{D454B7B5-8729-47C0-86B5-BB857B0E6E85}" name="White Pine " dataDxfId="271"/>
    <tableColumn id="20" xr3:uid="{E26A656E-4397-4A9A-83C6-8ABAE181C1DF}" name="Carson City" dataDxfId="270"/>
    <tableColumn id="21" xr3:uid="{0779FEBD-EDD2-4AF4-8C95-3724E29996B3}" name="Boulder City" dataDxfId="269"/>
    <tableColumn id="22" xr3:uid="{068F0B77-C3C3-4FB3-AA2B-E311EE3C0009}" name="Henderson " dataDxfId="268"/>
    <tableColumn id="23" xr3:uid="{DA74B45F-0C4A-4AAE-96FA-7719653AFDE2}" name="Las Vegas " dataDxfId="267"/>
    <tableColumn id="24" xr3:uid="{F910295F-57BF-4EAC-9118-EE4A4B39614C}" name="Mesquite" dataDxfId="266"/>
    <tableColumn id="25" xr3:uid="{AA569ABB-A7CE-4D30-8EF3-213B7D9A6F2D}" name="North Las Vegas " dataDxfId="265"/>
    <tableColumn id="26" xr3:uid="{19BA0CA7-6BA2-49DC-8398-6EADC0AC1CEB}" name="Reno " dataDxfId="264"/>
    <tableColumn id="27" xr3:uid="{A6078DA0-4CDF-4AFB-91BD-B92A0C8F1F58}" name="Sparks " dataDxfId="263"/>
    <tableColumn id="28" xr3:uid="{FDB00687-4E30-4D92-ABAF-F4BA965445DF}" name="Clark Inincorporated" dataDxfId="262">
      <calculatedColumnFormula>Table168[[#This Row],[Clark ]]-SUM(Table168[[#This Row],[Boulder City]:[North Las Vegas ]])</calculatedColumnFormula>
    </tableColumn>
    <tableColumn id="29" xr3:uid="{1E2A42D4-A45A-4BC8-8104-93269F4E6A94}" name="Washoe Unincorporated" dataDxfId="261">
      <calculatedColumnFormula>Table168[[#This Row],[Washoe ]]-Table168[[#This Row],[Reno ]]-Table168[[#This Row],[Sparks ]]</calculatedColumnFormula>
    </tableColumn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nits in Structure for Selected Nevada Geographies" altTextSummary="Breaks out number of single family attached, detached, multifamily, mobile homes, etc. for U.S., Nevada, Nevada counties and cities within Washoe and Clark County. Uses 2017 5-year ACS data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3C35546-D3F5-404A-9EF9-B02020CCAC39}" name="Table2711" displayName="Table2711" ref="A11:AC19" totalsRowShown="0" headerRowDxfId="260" dataDxfId="259" dataCellStyle="Percent">
  <autoFilter ref="A11:AC19" xr:uid="{00000000-0009-0000-0100-000002000000}"/>
  <tableColumns count="29">
    <tableColumn id="1" xr3:uid="{0EF951CF-04B0-4F30-92F0-909D642A4EDE}" name="Geography"/>
    <tableColumn id="2" xr3:uid="{05EA92DC-E39A-438D-A135-7E3A13D097D0}" name="United States" dataDxfId="258" dataCellStyle="Percent"/>
    <tableColumn id="3" xr3:uid="{A66526D4-44FB-42B5-BA21-ECDC903F2C68}" name="Nevada" dataDxfId="257" dataCellStyle="Percent"/>
    <tableColumn id="4" xr3:uid="{926D941B-0DF8-4904-B9B9-BE3D42B4B6D3}" name="Churchill " dataDxfId="256" dataCellStyle="Percent"/>
    <tableColumn id="5" xr3:uid="{3371452F-0237-456B-8725-E1133EBED389}" name="Clark " dataDxfId="255" dataCellStyle="Percent"/>
    <tableColumn id="6" xr3:uid="{1F53155F-D934-40AB-A284-44143EA0E1F3}" name="Douglas " dataDxfId="254" dataCellStyle="Percent"/>
    <tableColumn id="7" xr3:uid="{D14726C6-DE5D-450E-8172-42D4EE16A297}" name="Elko " dataDxfId="253" dataCellStyle="Percent"/>
    <tableColumn id="8" xr3:uid="{04AB3D5F-0D70-48EA-838B-2E931274519D}" name="Esmeralda " dataDxfId="252" dataCellStyle="Percent"/>
    <tableColumn id="9" xr3:uid="{BE08845A-84C9-46F8-BD1B-0D8A347C16D3}" name="Eureka " dataDxfId="251" dataCellStyle="Percent"/>
    <tableColumn id="10" xr3:uid="{509E298F-D825-46F1-AB49-D0D7D6103723}" name="Humboldt " dataDxfId="250" dataCellStyle="Percent"/>
    <tableColumn id="11" xr3:uid="{D38FB26E-30C1-4E75-98DC-6D3A8367B3EE}" name="Lander " dataDxfId="249" dataCellStyle="Percent"/>
    <tableColumn id="12" xr3:uid="{30869FBC-48AF-4E3A-8F2D-7F9ED18C6293}" name="Lincoln " dataDxfId="248" dataCellStyle="Percent"/>
    <tableColumn id="13" xr3:uid="{E6EB2BA6-DF5D-40FA-A71E-DA30D76D11FD}" name="Lyon " dataDxfId="247" dataCellStyle="Percent"/>
    <tableColumn id="14" xr3:uid="{1244BE0D-3483-4B33-AC66-1A9A25E89C91}" name="Mineral " dataDxfId="246" dataCellStyle="Percent"/>
    <tableColumn id="15" xr3:uid="{E7536A18-2F0A-41A4-805D-AEFED4B67479}" name="Nye " dataDxfId="245" dataCellStyle="Percent"/>
    <tableColumn id="16" xr3:uid="{CAAE4F6F-27A1-432F-987F-E6077E459580}" name="Pershing " dataDxfId="244" dataCellStyle="Percent"/>
    <tableColumn id="17" xr3:uid="{D68A55F5-F238-47B3-AE0D-7DB7138230E9}" name="Storey " dataDxfId="243" dataCellStyle="Percent"/>
    <tableColumn id="18" xr3:uid="{EB952D74-A2D1-4240-B2B3-011DC9E6D425}" name="Washoe " dataDxfId="242" dataCellStyle="Percent"/>
    <tableColumn id="19" xr3:uid="{F9A43180-EE7F-427C-85DB-D3428FE7691D}" name="White Pine " dataDxfId="241" dataCellStyle="Percent"/>
    <tableColumn id="20" xr3:uid="{41AD1766-DC6D-4278-8119-B15DB0B4F454}" name="Carson City" dataDxfId="240" dataCellStyle="Percent"/>
    <tableColumn id="21" xr3:uid="{DEDA1D55-B8E9-4751-89BD-EE3173522430}" name="Boulder City" dataDxfId="239" dataCellStyle="Percent"/>
    <tableColumn id="22" xr3:uid="{01668825-DD2D-4D27-9CB5-F0E58F9E3145}" name="Henderson " dataDxfId="238" dataCellStyle="Percent"/>
    <tableColumn id="23" xr3:uid="{82B5AF9D-1A2B-4307-BEC3-81236739DEF4}" name="Las Vegas " dataDxfId="237" dataCellStyle="Percent"/>
    <tableColumn id="24" xr3:uid="{E8E27E67-4289-4C06-BEC1-BDC777CAFF0B}" name="Mesquite" dataDxfId="236" dataCellStyle="Percent"/>
    <tableColumn id="25" xr3:uid="{BA060FF3-C63B-4320-B096-8F44211D6AE4}" name="North Las Vegas " dataDxfId="235" dataCellStyle="Percent"/>
    <tableColumn id="26" xr3:uid="{3D833EC9-8C68-4BE5-91AC-98E32A3AE245}" name="Reno " dataDxfId="234" dataCellStyle="Percent"/>
    <tableColumn id="27" xr3:uid="{5E990AB6-ED83-40F4-B2E1-57E4C96F49FC}" name="Sparks " dataDxfId="233" dataCellStyle="Percent"/>
    <tableColumn id="28" xr3:uid="{7684FF1A-36E6-4B0A-A8C7-AEA0FF3D7382}" name="Clark Inincorporated" dataDxfId="232" dataCellStyle="Percent"/>
    <tableColumn id="29" xr3:uid="{5F402C64-72FD-49FE-9B0D-ADBAD67D109B}" name="Washoe Unincorporated" dataDxfId="231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centage of Total by Units in Structure for Selected Nevada Geographies" altTextSummary="Breaks out percentage of single family attached, detached, multifamily, mobile homes, etc. for U.S., Nevada, Nevada counties and cities within Washoe and Clark County. Uses 2017 5-year ACS data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494C34-A8D9-4FFD-862A-693A00CB1335}" name="Table168" displayName="Table168" ref="A2:AC9" totalsRowShown="0" headerRowDxfId="230">
  <autoFilter ref="A2:AC9" xr:uid="{00000000-0009-0000-0100-000001000000}"/>
  <tableColumns count="29">
    <tableColumn id="1" xr3:uid="{5F8331EA-72E3-443D-BDED-9865F6CC80D4}" name="Geography"/>
    <tableColumn id="2" xr3:uid="{DD7E5D68-42F3-4931-B0AB-BE0B35DAA13C}" name="United States" dataDxfId="229"/>
    <tableColumn id="3" xr3:uid="{E0AE061D-3E79-4BC4-A51A-68F3DF483975}" name="Nevada" dataDxfId="228"/>
    <tableColumn id="4" xr3:uid="{A39BF5E5-428B-4B23-ABF9-3C7D0242E797}" name="Churchill " dataDxfId="227"/>
    <tableColumn id="5" xr3:uid="{76CDBFCD-B234-4B5E-957C-9A50A3722863}" name="Clark " dataDxfId="226"/>
    <tableColumn id="6" xr3:uid="{F7DFDB40-6950-42F2-81C8-01B91D8F9AA2}" name="Douglas " dataDxfId="225"/>
    <tableColumn id="7" xr3:uid="{58E92E37-3AC1-4D9F-803F-75DEA358EC96}" name="Elko " dataDxfId="224"/>
    <tableColumn id="8" xr3:uid="{73DEDC73-B504-4F97-B4BE-E27C10CC2037}" name="Esmeralda " dataDxfId="223"/>
    <tableColumn id="9" xr3:uid="{EAE6E248-548F-437C-A20E-8E2C8D1B1694}" name="Eureka " dataDxfId="222"/>
    <tableColumn id="10" xr3:uid="{2FA68986-6F14-4D0A-98DB-DEE30D77415E}" name="Humboldt " dataDxfId="221"/>
    <tableColumn id="11" xr3:uid="{ECA97103-4E20-46BA-B889-2C50A936FB9E}" name="Lander " dataDxfId="220"/>
    <tableColumn id="12" xr3:uid="{198EA869-29FC-4895-AF2A-955FD5B51A11}" name="Lincoln " dataDxfId="219"/>
    <tableColumn id="13" xr3:uid="{3DB275DD-B8D5-435C-BD36-09B1985A7A12}" name="Lyon " dataDxfId="218"/>
    <tableColumn id="14" xr3:uid="{31231798-3ADB-4584-AA93-BD51A36B848D}" name="Mineral " dataDxfId="217"/>
    <tableColumn id="15" xr3:uid="{4FADF098-7541-4B93-A791-0FC8FCAAEC92}" name="Nye " dataDxfId="216"/>
    <tableColumn id="16" xr3:uid="{36F98E65-2AF0-4DA8-A2BD-3DFC93F9217F}" name="Pershing " dataDxfId="215"/>
    <tableColumn id="17" xr3:uid="{4D3C6841-5A9B-4BF8-819D-7FD3FF7C61F6}" name="Storey " dataDxfId="214"/>
    <tableColumn id="18" xr3:uid="{BD9ABFCA-4939-46CD-985D-822A8E7FE527}" name="Washoe " dataDxfId="213"/>
    <tableColumn id="19" xr3:uid="{6D40AA7A-C2DA-4021-9259-28B0261C1148}" name="White Pine " dataDxfId="212"/>
    <tableColumn id="20" xr3:uid="{E4660B82-0CBC-4C12-8CFA-678599C6005D}" name="Carson City" dataDxfId="211"/>
    <tableColumn id="21" xr3:uid="{C2B8E301-2516-4183-84A9-9A2E102B80B1}" name="Boulder City" dataDxfId="210"/>
    <tableColumn id="22" xr3:uid="{08EC118F-1E11-4409-9961-B39DA49FBF87}" name="Henderson " dataDxfId="209"/>
    <tableColumn id="23" xr3:uid="{1DE66E09-7639-4169-9B11-74235430C3E9}" name="Las Vegas " dataDxfId="208"/>
    <tableColumn id="24" xr3:uid="{5AC368D1-C677-4FFE-B1D2-C7FAE21126D4}" name="Mesquite" dataDxfId="207"/>
    <tableColumn id="25" xr3:uid="{DFE97673-9BE0-480C-B2C5-CA676385A96D}" name="North Las Vegas " dataDxfId="206"/>
    <tableColumn id="26" xr3:uid="{DB4AFFB3-1F64-4710-B52A-38068E20D151}" name="Reno " dataDxfId="205"/>
    <tableColumn id="27" xr3:uid="{90CFE17D-47AC-44F1-A517-A6BFD9A674F3}" name="Sparks " dataDxfId="204"/>
    <tableColumn id="28" xr3:uid="{AF3C8FF6-C524-4A5C-8F47-872C8E21219A}" name="Clark Inincorporated" dataDxfId="203"/>
    <tableColumn id="29" xr3:uid="{D48A101B-3597-40E4-9C96-32955D389C50}" name="Washoe Unincorporated" dataDxfId="202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nits in Structure for Selected Nevada Geographies" altTextSummary="Breaks out number of single family attached, detached, multifamily, mobile homes, etc. for U.S., Nevada, Nevada counties and cities within Washoe and Clark County. Uses 2017 5-year ACS data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55CD2D9-D302-47A7-9B6E-9C6CC50A0576}" name="Table279" displayName="Table279" ref="A11:AC19" totalsRowShown="0" headerRowDxfId="201" dataDxfId="200" dataCellStyle="Percent">
  <autoFilter ref="A11:AC19" xr:uid="{00000000-0009-0000-0100-000002000000}"/>
  <tableColumns count="29">
    <tableColumn id="1" xr3:uid="{A8A15BC4-EFB4-48AC-9352-FDAAE0DB321F}" name="Geography"/>
    <tableColumn id="2" xr3:uid="{F868D649-627F-4C74-822F-F035A5913D60}" name="United States" dataDxfId="199" dataCellStyle="Percent"/>
    <tableColumn id="3" xr3:uid="{08C6B8B6-3C94-4051-8B39-3BADC6592DE0}" name="Nevada" dataDxfId="198" dataCellStyle="Percent"/>
    <tableColumn id="4" xr3:uid="{5E457B49-F663-4BD7-B8FE-CE0CE7895834}" name="Churchill " dataDxfId="197" dataCellStyle="Percent"/>
    <tableColumn id="5" xr3:uid="{A0A5B16D-8643-477B-A2F9-FCF2230EDD0D}" name="Clark " dataDxfId="196" dataCellStyle="Percent"/>
    <tableColumn id="6" xr3:uid="{CFBEEFDB-78D5-4FEC-B5E8-F5D9E3FDBA94}" name="Douglas " dataDxfId="195" dataCellStyle="Percent"/>
    <tableColumn id="7" xr3:uid="{0712B800-B9D5-4B6B-A028-97F53520565B}" name="Elko " dataDxfId="194" dataCellStyle="Percent"/>
    <tableColumn id="8" xr3:uid="{6ABE0618-6035-4331-9F6E-C5F0B70E8071}" name="Esmeralda " dataDxfId="193" dataCellStyle="Percent"/>
    <tableColumn id="9" xr3:uid="{7690ECCB-5B51-4DCA-ABE6-8792645B6EA8}" name="Eureka " dataDxfId="192" dataCellStyle="Percent"/>
    <tableColumn id="10" xr3:uid="{AD0F1121-F67F-4D3A-8ECF-C04338645489}" name="Humboldt " dataDxfId="191" dataCellStyle="Percent"/>
    <tableColumn id="11" xr3:uid="{09B8E84D-882D-4687-8357-20EF822591A2}" name="Lander " dataDxfId="190" dataCellStyle="Percent"/>
    <tableColumn id="12" xr3:uid="{BAD9709F-F315-44A5-93EA-64FB48792F4E}" name="Lincoln " dataDxfId="189" dataCellStyle="Percent"/>
    <tableColumn id="13" xr3:uid="{4197517C-0567-4AE5-91B2-A892E1546D6A}" name="Lyon " dataDxfId="188" dataCellStyle="Percent"/>
    <tableColumn id="14" xr3:uid="{DF4EB96A-1310-4751-9F19-2E0D369EAD23}" name="Mineral " dataDxfId="187" dataCellStyle="Percent"/>
    <tableColumn id="15" xr3:uid="{1EE2BBDB-4EA5-4EC6-9850-2F79A2D6E8AC}" name="Nye " dataDxfId="186" dataCellStyle="Percent"/>
    <tableColumn id="16" xr3:uid="{D26961D4-D38E-4C4B-9E9F-C95261E4FB63}" name="Pershing " dataDxfId="185" dataCellStyle="Percent"/>
    <tableColumn id="17" xr3:uid="{1E922803-47D2-469A-922C-3EF5B562A34E}" name="Storey " dataDxfId="184" dataCellStyle="Percent"/>
    <tableColumn id="18" xr3:uid="{6828D828-F7B6-42D5-B609-9313413CA049}" name="Washoe " dataDxfId="183" dataCellStyle="Percent"/>
    <tableColumn id="19" xr3:uid="{4AF0A144-6612-4EBB-9EF0-A5D2A5073E9E}" name="White Pine " dataDxfId="182" dataCellStyle="Percent"/>
    <tableColumn id="20" xr3:uid="{304D0E6A-7C6F-4B76-89E0-847CAE386CA0}" name="Carson City" dataDxfId="181" dataCellStyle="Percent"/>
    <tableColumn id="21" xr3:uid="{063DBB20-C927-454D-9030-546065C6C241}" name="Boulder City" dataDxfId="180" dataCellStyle="Percent"/>
    <tableColumn id="22" xr3:uid="{AD01ED14-E824-4972-BD5A-CF2F87121AF6}" name="Henderson " dataDxfId="179" dataCellStyle="Percent"/>
    <tableColumn id="23" xr3:uid="{B98C9AB6-5CC5-4598-9082-0C84A7F0F570}" name="Las Vegas " dataDxfId="178" dataCellStyle="Percent"/>
    <tableColumn id="24" xr3:uid="{AF1AE30F-449B-4B06-9829-CE5581E989FD}" name="Mesquite" dataDxfId="177" dataCellStyle="Percent"/>
    <tableColumn id="25" xr3:uid="{E36E04E0-0AC9-4800-9E32-AA3184763C69}" name="North Las Vegas " dataDxfId="176" dataCellStyle="Percent"/>
    <tableColumn id="26" xr3:uid="{A7354AAF-8FDF-41A8-99BA-8E68697F1909}" name="Reno " dataDxfId="175" dataCellStyle="Percent"/>
    <tableColumn id="27" xr3:uid="{71BC8F26-A697-455A-8BF2-137043D17FEF}" name="Sparks " dataDxfId="174" dataCellStyle="Percent"/>
    <tableColumn id="28" xr3:uid="{40432D75-6BB6-469E-87BE-5F41EFE175E4}" name="Clark Inincorporated" dataDxfId="173" dataCellStyle="Percent"/>
    <tableColumn id="29" xr3:uid="{07A69FE2-C54B-433F-B35F-98246F9A8CE8}" name="Washoe Unincorporated" dataDxfId="172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centage of Total by Units in Structure for Selected Nevada Geographies" altTextSummary="Breaks out percentage of single family attached, detached, multifamily, mobile homes, etc. for U.S., Nevada, Nevada counties and cities within Washoe and Clark County. Uses 2017 5-year ACS data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FE6D824-1741-49A8-8A52-FCBA666DF740}" name="Table16" displayName="Table16" ref="A2:AC9" totalsRowShown="0" headerRowDxfId="171">
  <autoFilter ref="A2:AC9" xr:uid="{00000000-0009-0000-0100-000001000000}"/>
  <tableColumns count="29">
    <tableColumn id="1" xr3:uid="{B36FEB97-3862-4178-A7DA-112E518BAAEF}" name="Geography"/>
    <tableColumn id="2" xr3:uid="{FE392D2C-B874-40E9-A25F-27E46619597B}" name="United States" dataDxfId="170"/>
    <tableColumn id="3" xr3:uid="{F96DC984-CC67-4205-923C-E66EC72DE7A8}" name="Nevada" dataDxfId="169"/>
    <tableColumn id="4" xr3:uid="{0596E9D1-9DC4-4351-9BE4-77B73C0438DC}" name="Churchill " dataDxfId="168"/>
    <tableColumn id="5" xr3:uid="{242E8C15-6E4E-468A-872A-EF7D4D18F719}" name="Clark " dataDxfId="167"/>
    <tableColumn id="6" xr3:uid="{E807B3FD-3B5A-4444-B79C-2E40E994977A}" name="Douglas " dataDxfId="166"/>
    <tableColumn id="7" xr3:uid="{96D63B5C-8AEF-4A17-B3FB-C09E20927547}" name="Elko " dataDxfId="165"/>
    <tableColumn id="8" xr3:uid="{C6E1E594-F287-4E03-845B-ABC388618E3F}" name="Esmeralda " dataDxfId="164"/>
    <tableColumn id="9" xr3:uid="{7C73A190-2D4A-4818-8A0E-A6251B59ECA5}" name="Eureka " dataDxfId="163"/>
    <tableColumn id="10" xr3:uid="{260320EA-4EED-4F15-BA5D-21070D2D2125}" name="Humboldt " dataDxfId="162"/>
    <tableColumn id="11" xr3:uid="{5D97E5A6-83F3-46A6-B316-A9783B77F7DE}" name="Lander " dataDxfId="161"/>
    <tableColumn id="12" xr3:uid="{CB2F8FE1-08C4-4272-BE89-A5C81D8DC8A8}" name="Lincoln " dataDxfId="160"/>
    <tableColumn id="13" xr3:uid="{5E673BEF-3F15-4E74-9B5E-7400CED0E36B}" name="Lyon " dataDxfId="159"/>
    <tableColumn id="14" xr3:uid="{D9A196C2-7A36-4203-90D2-662C774F6145}" name="Mineral " dataDxfId="158"/>
    <tableColumn id="15" xr3:uid="{ACE4EDE1-B466-49E4-99BD-29FAFB16F541}" name="Nye " dataDxfId="157"/>
    <tableColumn id="16" xr3:uid="{4EA51FD0-5767-48C1-9ED9-5AEFCF1B3674}" name="Pershing " dataDxfId="156"/>
    <tableColumn id="17" xr3:uid="{607A9E1F-F1CB-471D-A63F-F80777437ADF}" name="Storey " dataDxfId="155"/>
    <tableColumn id="18" xr3:uid="{9D55A711-21D4-4B1F-8486-FAD49915E374}" name="Washoe " dataDxfId="154"/>
    <tableColumn id="19" xr3:uid="{7A9D44B4-6FB2-4AB0-A0D3-77A3AD98411D}" name="White Pine " dataDxfId="153"/>
    <tableColumn id="20" xr3:uid="{2D8AB657-2A54-4D57-BFAB-4CEACB2734B0}" name="Carson City" dataDxfId="152"/>
    <tableColumn id="21" xr3:uid="{71AA5677-BA09-4E35-B650-618BF20A246C}" name="Boulder City" dataDxfId="151"/>
    <tableColumn id="22" xr3:uid="{36226811-DFED-416F-9B99-45BAE090733D}" name="Henderson " dataDxfId="150"/>
    <tableColumn id="23" xr3:uid="{F7C1A62A-EDB0-433C-86DD-6FF4C3802EDD}" name="Las Vegas " dataDxfId="149"/>
    <tableColumn id="24" xr3:uid="{A6D98417-EFB2-4CCB-BB29-30077981DC23}" name="Mesquite" dataDxfId="148"/>
    <tableColumn id="25" xr3:uid="{7FE06817-1E28-41DA-AA80-6664141C5BDD}" name="North Las Vegas " dataDxfId="147"/>
    <tableColumn id="26" xr3:uid="{BCA4D75D-E625-4E5F-A239-6CB81326A793}" name="Reno " dataDxfId="146"/>
    <tableColumn id="27" xr3:uid="{FF72F3E8-C1B0-4C3C-A62E-78E05B3B6A51}" name="Sparks " dataDxfId="145"/>
    <tableColumn id="28" xr3:uid="{A5CFB48C-C00E-4874-8635-B4531297386F}" name="Clark Inincorporated" dataDxfId="144"/>
    <tableColumn id="29" xr3:uid="{9143476A-0221-446F-9843-1F0C240DB8D2}" name="Washoe Unincorporated" dataDxfId="143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nits in Structure for Selected Nevada Geographies" altTextSummary="Breaks out number of single family attached, detached, multifamily, mobile homes, etc. for U.S., Nevada, Nevada counties and cities within Washoe and Clark County. Uses 2017 5-year ACS data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A79000-569C-4219-B55E-9C5CE8177D17}" name="Table27" displayName="Table27" ref="A11:AC18" totalsRowShown="0" headerRowDxfId="142" dataDxfId="141" dataCellStyle="Percent">
  <autoFilter ref="A11:AC18" xr:uid="{00000000-0009-0000-0100-000002000000}"/>
  <tableColumns count="29">
    <tableColumn id="1" xr3:uid="{71665C06-11ED-4ACB-8B52-47C5BFFAF266}" name="Geography"/>
    <tableColumn id="2" xr3:uid="{B66B9962-EA36-4D32-90DE-BC3DF22A5B02}" name="United States" dataDxfId="140" dataCellStyle="Percent"/>
    <tableColumn id="3" xr3:uid="{E1A61CFF-18A7-4B6E-8A7B-454E938D9B9D}" name="Nevada" dataDxfId="139" dataCellStyle="Percent"/>
    <tableColumn id="4" xr3:uid="{D132124A-52D5-4A86-A482-214F11A8684E}" name="Churchill " dataDxfId="138" dataCellStyle="Percent"/>
    <tableColumn id="5" xr3:uid="{FF79E1EA-B5FB-40FE-A939-16D46D926145}" name="Clark " dataDxfId="137" dataCellStyle="Percent"/>
    <tableColumn id="6" xr3:uid="{4B842004-84A3-4171-8C8F-88C6F133B355}" name="Douglas " dataDxfId="136" dataCellStyle="Percent"/>
    <tableColumn id="7" xr3:uid="{48C4B408-99A4-4D36-BD3D-AA7CFBAAEBF9}" name="Elko " dataDxfId="135" dataCellStyle="Percent"/>
    <tableColumn id="8" xr3:uid="{258C78B2-A40B-44E2-BFEC-F29419CA9A2B}" name="Esmeralda " dataDxfId="134" dataCellStyle="Percent"/>
    <tableColumn id="9" xr3:uid="{8314C8AB-FB7A-496D-915C-455046DD3D19}" name="Eureka " dataDxfId="133" dataCellStyle="Percent"/>
    <tableColumn id="10" xr3:uid="{FE1B0487-8697-467D-B2AD-2E7AD0A4A366}" name="Humboldt " dataDxfId="132" dataCellStyle="Percent"/>
    <tableColumn id="11" xr3:uid="{D7967F2D-C46D-4ADA-A5B1-700D815CA00E}" name="Lander " dataDxfId="131" dataCellStyle="Percent"/>
    <tableColumn id="12" xr3:uid="{BEBF38DE-1ED8-4A6A-A01E-8F7685F4B0E7}" name="Lincoln " dataDxfId="130" dataCellStyle="Percent"/>
    <tableColumn id="13" xr3:uid="{DA553E71-58E3-4D66-864C-E05B7D8228C3}" name="Lyon " dataDxfId="129" dataCellStyle="Percent"/>
    <tableColumn id="14" xr3:uid="{F2ED9C47-D0D5-43ED-B2AA-FC7B9C533E99}" name="Mineral " dataDxfId="128" dataCellStyle="Percent"/>
    <tableColumn id="15" xr3:uid="{C4A8895A-B5CF-48D2-8FF3-3DC30D65CEFD}" name="Nye " dataDxfId="127" dataCellStyle="Percent"/>
    <tableColumn id="16" xr3:uid="{D0BE8701-1830-4AD1-96E6-B157A55E264F}" name="Pershing " dataDxfId="126" dataCellStyle="Percent"/>
    <tableColumn id="17" xr3:uid="{639063AF-82FA-4B44-B876-EA4A39A610D0}" name="Storey " dataDxfId="125" dataCellStyle="Percent"/>
    <tableColumn id="18" xr3:uid="{BF1024CE-910D-421E-A033-C81AAA0F3760}" name="Washoe " dataDxfId="124" dataCellStyle="Percent"/>
    <tableColumn id="19" xr3:uid="{174BB648-EE3F-4AFE-BF2E-B738CA93F41D}" name="White Pine " dataDxfId="123" dataCellStyle="Percent"/>
    <tableColumn id="20" xr3:uid="{88AAC751-62DE-4206-8D96-A50EE92C4CB8}" name="Carson City" dataDxfId="122" dataCellStyle="Percent"/>
    <tableColumn id="21" xr3:uid="{7FC23F12-F0D6-4102-BBCC-9044F581FB1E}" name="Boulder City" dataDxfId="121" dataCellStyle="Percent"/>
    <tableColumn id="22" xr3:uid="{4A8B8D65-075E-4080-8203-EBAA1135FF05}" name="Henderson " dataDxfId="120" dataCellStyle="Percent"/>
    <tableColumn id="23" xr3:uid="{D26FD601-A294-44F9-B36C-F5A4E44CC804}" name="Las Vegas " dataDxfId="119" dataCellStyle="Percent"/>
    <tableColumn id="24" xr3:uid="{C1316476-AB54-4DED-8367-93618561E0A1}" name="Mesquite" dataDxfId="118" dataCellStyle="Percent"/>
    <tableColumn id="25" xr3:uid="{D1F7BABD-A01F-44AC-8C58-535DBF440883}" name="North Las Vegas " dataDxfId="117" dataCellStyle="Percent"/>
    <tableColumn id="26" xr3:uid="{5780AC52-B9ED-413A-939D-F265047A4C7B}" name="Reno " dataDxfId="116" dataCellStyle="Percent"/>
    <tableColumn id="27" xr3:uid="{E64A9A93-F67C-4051-AFF1-94D929DBB1F6}" name="Sparks " dataDxfId="115" dataCellStyle="Percent"/>
    <tableColumn id="28" xr3:uid="{99A7578B-3541-4720-AB4C-798919F14E12}" name="Clark Inincorporated" dataDxfId="114" dataCellStyle="Percent"/>
    <tableColumn id="29" xr3:uid="{C34575C0-5E68-4CEE-8201-220C75D25CEE}" name="Washoe Unincorporated" dataDxfId="113" dataCellStyle="Percent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Percentage of Total by Units in Structure for Selected Nevada Geographies" altTextSummary="Breaks out percentage of single family attached, detached, multifamily, mobile homes, etc. for U.S., Nevada, Nevada counties and cities within Washoe and Clark County. Uses 2017 5-year ACS data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AC9" totalsRowShown="0" headerRowDxfId="112">
  <autoFilter ref="A2:AC9" xr:uid="{00000000-0009-0000-0100-000001000000}"/>
  <tableColumns count="29">
    <tableColumn id="1" xr3:uid="{00000000-0010-0000-0000-000001000000}" name="Geography"/>
    <tableColumn id="2" xr3:uid="{00000000-0010-0000-0000-000002000000}" name="United States" dataDxfId="111"/>
    <tableColumn id="3" xr3:uid="{00000000-0010-0000-0000-000003000000}" name="Nevada" dataDxfId="110"/>
    <tableColumn id="4" xr3:uid="{00000000-0010-0000-0000-000004000000}" name="Churchill " dataDxfId="109"/>
    <tableColumn id="5" xr3:uid="{00000000-0010-0000-0000-000005000000}" name="Clark " dataDxfId="108"/>
    <tableColumn id="6" xr3:uid="{00000000-0010-0000-0000-000006000000}" name="Douglas " dataDxfId="107"/>
    <tableColumn id="7" xr3:uid="{00000000-0010-0000-0000-000007000000}" name="Elko " dataDxfId="106"/>
    <tableColumn id="8" xr3:uid="{00000000-0010-0000-0000-000008000000}" name="Esmeralda " dataDxfId="105"/>
    <tableColumn id="9" xr3:uid="{00000000-0010-0000-0000-000009000000}" name="Eureka " dataDxfId="104"/>
    <tableColumn id="10" xr3:uid="{00000000-0010-0000-0000-00000A000000}" name="Humboldt " dataDxfId="103"/>
    <tableColumn id="11" xr3:uid="{00000000-0010-0000-0000-00000B000000}" name="Lander " dataDxfId="102"/>
    <tableColumn id="12" xr3:uid="{00000000-0010-0000-0000-00000C000000}" name="Lincoln " dataDxfId="101"/>
    <tableColumn id="13" xr3:uid="{00000000-0010-0000-0000-00000D000000}" name="Lyon " dataDxfId="100"/>
    <tableColumn id="14" xr3:uid="{00000000-0010-0000-0000-00000E000000}" name="Mineral " dataDxfId="99"/>
    <tableColumn id="15" xr3:uid="{00000000-0010-0000-0000-00000F000000}" name="Nye " dataDxfId="98"/>
    <tableColumn id="16" xr3:uid="{00000000-0010-0000-0000-000010000000}" name="Pershing " dataDxfId="97"/>
    <tableColumn id="17" xr3:uid="{00000000-0010-0000-0000-000011000000}" name="Storey " dataDxfId="96"/>
    <tableColumn id="18" xr3:uid="{00000000-0010-0000-0000-000012000000}" name="Washoe " dataDxfId="95"/>
    <tableColumn id="19" xr3:uid="{00000000-0010-0000-0000-000013000000}" name="White Pine " dataDxfId="94"/>
    <tableColumn id="20" xr3:uid="{00000000-0010-0000-0000-000014000000}" name="Carson City" dataDxfId="93"/>
    <tableColumn id="21" xr3:uid="{00000000-0010-0000-0000-000015000000}" name="Boulder City" dataDxfId="92"/>
    <tableColumn id="22" xr3:uid="{00000000-0010-0000-0000-000016000000}" name="Henderson " dataDxfId="91"/>
    <tableColumn id="23" xr3:uid="{00000000-0010-0000-0000-000017000000}" name="Las Vegas " dataDxfId="90"/>
    <tableColumn id="24" xr3:uid="{00000000-0010-0000-0000-000018000000}" name="Mesquite" dataDxfId="89"/>
    <tableColumn id="25" xr3:uid="{00000000-0010-0000-0000-000019000000}" name="North Las Vegas " dataDxfId="88"/>
    <tableColumn id="26" xr3:uid="{00000000-0010-0000-0000-00001A000000}" name="Reno " dataDxfId="87"/>
    <tableColumn id="27" xr3:uid="{00000000-0010-0000-0000-00001B000000}" name="Sparks " dataDxfId="86"/>
    <tableColumn id="28" xr3:uid="{00000000-0010-0000-0000-00001C000000}" name="Clark Inincorporated" dataDxfId="85"/>
    <tableColumn id="29" xr3:uid="{00000000-0010-0000-0000-00001D000000}" name="Washoe Unincorporated" dataDxfId="84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="Units in Structure for Selected Nevada Geographies" altTextSummary="Breaks out number of single family attached, detached, multifamily, mobile homes, etc. for U.S., Nevada, Nevada counties and cities within Washoe and Clark County. Uses 2017 5-year AC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3AC78-7E28-4DC2-8266-E3EA9F40DD36}">
  <dimension ref="A1:AC75"/>
  <sheetViews>
    <sheetView tabSelected="1" workbookViewId="0">
      <selection activeCell="A13" sqref="A13"/>
    </sheetView>
  </sheetViews>
  <sheetFormatPr defaultRowHeight="15" x14ac:dyDescent="0.25"/>
  <cols>
    <col min="1" max="1" width="20.28515625" customWidth="1"/>
    <col min="2" max="2" width="15.140625" customWidth="1"/>
    <col min="3" max="3" width="11.7109375" customWidth="1"/>
    <col min="4" max="4" width="11.42578125" customWidth="1"/>
    <col min="6" max="6" width="10.5703125" customWidth="1"/>
    <col min="8" max="8" width="12.7109375" customWidth="1"/>
    <col min="9" max="9" width="9.5703125" customWidth="1"/>
    <col min="10" max="10" width="12.42578125" customWidth="1"/>
    <col min="11" max="11" width="9.5703125" customWidth="1"/>
    <col min="12" max="12" width="9.85546875" customWidth="1"/>
    <col min="14" max="14" width="10.5703125" customWidth="1"/>
    <col min="16" max="16" width="11.28515625" customWidth="1"/>
    <col min="17" max="17" width="9.28515625" customWidth="1"/>
    <col min="18" max="18" width="10.85546875" customWidth="1"/>
    <col min="19" max="19" width="13.5703125" customWidth="1"/>
    <col min="20" max="20" width="13" customWidth="1"/>
    <col min="21" max="21" width="14" customWidth="1"/>
    <col min="22" max="22" width="13.28515625" customWidth="1"/>
    <col min="23" max="23" width="12" customWidth="1"/>
    <col min="24" max="24" width="11.7109375" customWidth="1"/>
    <col min="25" max="25" width="17.5703125" customWidth="1"/>
    <col min="27" max="27" width="9.28515625" customWidth="1"/>
    <col min="28" max="28" width="21.140625" customWidth="1"/>
    <col min="29" max="29" width="24.85546875" customWidth="1"/>
  </cols>
  <sheetData>
    <row r="1" spans="1:29" x14ac:dyDescent="0.25">
      <c r="A1" s="5" t="s">
        <v>39</v>
      </c>
    </row>
    <row r="2" spans="1:29" x14ac:dyDescent="0.25">
      <c r="A2" s="2" t="s">
        <v>0</v>
      </c>
      <c r="B2" s="2" t="s">
        <v>41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42</v>
      </c>
      <c r="V2" s="2" t="s">
        <v>28</v>
      </c>
      <c r="W2" s="2" t="s">
        <v>29</v>
      </c>
      <c r="X2" s="2" t="s">
        <v>43</v>
      </c>
      <c r="Y2" s="2" t="s">
        <v>30</v>
      </c>
      <c r="Z2" s="2" t="s">
        <v>31</v>
      </c>
      <c r="AA2" s="2" t="s">
        <v>32</v>
      </c>
      <c r="AB2" s="2" t="s">
        <v>7</v>
      </c>
      <c r="AC2" s="2" t="s">
        <v>8</v>
      </c>
    </row>
    <row r="3" spans="1:29" x14ac:dyDescent="0.25">
      <c r="A3" t="s">
        <v>2</v>
      </c>
      <c r="B3" s="4">
        <v>139647020</v>
      </c>
      <c r="C3" s="4">
        <v>1269846</v>
      </c>
      <c r="D3" s="4">
        <v>10768</v>
      </c>
      <c r="E3" s="4">
        <v>910667</v>
      </c>
      <c r="F3" s="4">
        <v>24235</v>
      </c>
      <c r="G3" s="4">
        <v>21669</v>
      </c>
      <c r="H3" s="4">
        <v>768</v>
      </c>
      <c r="I3" s="4">
        <v>955</v>
      </c>
      <c r="J3" s="4">
        <v>7624</v>
      </c>
      <c r="K3" s="4">
        <v>2880</v>
      </c>
      <c r="L3" s="4">
        <v>2340</v>
      </c>
      <c r="M3" s="4">
        <v>24120</v>
      </c>
      <c r="N3" s="4">
        <v>2367</v>
      </c>
      <c r="O3" s="4">
        <v>24793</v>
      </c>
      <c r="P3" s="4">
        <v>2301</v>
      </c>
      <c r="Q3" s="4">
        <v>1869</v>
      </c>
      <c r="R3" s="4">
        <v>203957</v>
      </c>
      <c r="S3" s="4">
        <v>4175</v>
      </c>
      <c r="T3" s="4">
        <v>24358</v>
      </c>
      <c r="U3" s="4">
        <v>7220</v>
      </c>
      <c r="V3" s="4">
        <v>131875</v>
      </c>
      <c r="W3" s="4">
        <v>257779</v>
      </c>
      <c r="X3" s="4">
        <v>10947</v>
      </c>
      <c r="Y3" s="4">
        <v>85930</v>
      </c>
      <c r="Z3" s="4">
        <v>114268</v>
      </c>
      <c r="AA3" s="4">
        <v>42637</v>
      </c>
      <c r="AB3" s="4">
        <f>Table168[[#This Row],[Clark ]]-SUM(Table168[[#This Row],[Boulder City]:[North Las Vegas ]])</f>
        <v>412758</v>
      </c>
      <c r="AC3" s="4">
        <f>Table168[[#This Row],[Washoe ]]-Table168[[#This Row],[Reno ]]-Table168[[#This Row],[Sparks ]]</f>
        <v>47213</v>
      </c>
    </row>
    <row r="4" spans="1:29" x14ac:dyDescent="0.25">
      <c r="A4" t="s">
        <v>4</v>
      </c>
      <c r="B4" s="4">
        <v>86003036</v>
      </c>
      <c r="C4" s="4">
        <v>762970</v>
      </c>
      <c r="D4" s="4">
        <v>7349</v>
      </c>
      <c r="E4" s="4">
        <v>543828</v>
      </c>
      <c r="F4" s="4">
        <v>18325</v>
      </c>
      <c r="G4" s="4">
        <v>12648</v>
      </c>
      <c r="H4" s="4">
        <v>281</v>
      </c>
      <c r="I4" s="4">
        <v>400</v>
      </c>
      <c r="J4" s="4">
        <v>3858</v>
      </c>
      <c r="K4" s="4">
        <v>936</v>
      </c>
      <c r="L4" s="4">
        <v>1744</v>
      </c>
      <c r="M4" s="4">
        <v>17926</v>
      </c>
      <c r="N4" s="4">
        <v>1738</v>
      </c>
      <c r="O4" s="4">
        <v>13944</v>
      </c>
      <c r="P4" s="4">
        <v>911</v>
      </c>
      <c r="Q4" s="4">
        <v>1426</v>
      </c>
      <c r="R4" s="4">
        <v>120493</v>
      </c>
      <c r="S4" s="4">
        <v>3030</v>
      </c>
      <c r="T4" s="4">
        <v>14133</v>
      </c>
      <c r="U4" s="4">
        <v>4569</v>
      </c>
      <c r="V4" s="4">
        <v>92064</v>
      </c>
      <c r="W4" s="4">
        <v>159893</v>
      </c>
      <c r="X4" s="4">
        <v>6334</v>
      </c>
      <c r="Y4" s="4">
        <v>65143</v>
      </c>
      <c r="Z4" s="4">
        <v>57982</v>
      </c>
      <c r="AA4" s="4">
        <v>26451</v>
      </c>
      <c r="AB4" s="4">
        <f>Table168[[#This Row],[Clark ]]-SUM(Table168[[#This Row],[Boulder City]:[North Las Vegas ]])</f>
        <v>209839</v>
      </c>
      <c r="AC4" s="4">
        <f>Table168[[#This Row],[Washoe ]]-Table168[[#This Row],[Reno ]]-Table168[[#This Row],[Sparks ]]</f>
        <v>36453</v>
      </c>
    </row>
    <row r="5" spans="1:29" x14ac:dyDescent="0.25">
      <c r="A5" t="s">
        <v>3</v>
      </c>
      <c r="B5" s="4">
        <v>8429035</v>
      </c>
      <c r="C5" s="4">
        <v>59407</v>
      </c>
      <c r="D5" s="4">
        <v>360</v>
      </c>
      <c r="E5" s="4">
        <v>45436</v>
      </c>
      <c r="F5" s="4">
        <v>1303</v>
      </c>
      <c r="G5" s="4">
        <v>417</v>
      </c>
      <c r="H5" s="4">
        <v>0</v>
      </c>
      <c r="I5" s="4">
        <v>0</v>
      </c>
      <c r="J5" s="4">
        <v>152</v>
      </c>
      <c r="K5" s="4">
        <v>28</v>
      </c>
      <c r="L5" s="4">
        <v>37</v>
      </c>
      <c r="M5" s="4">
        <v>317</v>
      </c>
      <c r="N5" s="4">
        <v>19</v>
      </c>
      <c r="O5" s="4">
        <v>533</v>
      </c>
      <c r="P5" s="4">
        <v>87</v>
      </c>
      <c r="Q5" s="4">
        <v>9</v>
      </c>
      <c r="R5" s="4">
        <v>9341</v>
      </c>
      <c r="S5" s="4">
        <v>59</v>
      </c>
      <c r="T5" s="4">
        <v>1309</v>
      </c>
      <c r="U5" s="4">
        <v>427</v>
      </c>
      <c r="V5" s="4">
        <v>7607</v>
      </c>
      <c r="W5" s="4">
        <v>12221</v>
      </c>
      <c r="X5" s="4">
        <v>1869</v>
      </c>
      <c r="Y5" s="4">
        <v>2726</v>
      </c>
      <c r="Z5" s="4">
        <v>6498</v>
      </c>
      <c r="AA5" s="4">
        <v>2059</v>
      </c>
      <c r="AB5" s="4">
        <f>Table168[[#This Row],[Clark ]]-SUM(Table168[[#This Row],[Boulder City]:[North Las Vegas ]])</f>
        <v>19401</v>
      </c>
      <c r="AC5" s="4">
        <f>Table168[[#This Row],[Washoe ]]-Table168[[#This Row],[Reno ]]-Table168[[#This Row],[Sparks ]]</f>
        <v>1115</v>
      </c>
    </row>
    <row r="6" spans="1:29" x14ac:dyDescent="0.25">
      <c r="A6" t="s">
        <v>45</v>
      </c>
      <c r="B6" s="4">
        <v>10911007</v>
      </c>
      <c r="C6" s="4">
        <v>99434</v>
      </c>
      <c r="D6" s="4">
        <v>877</v>
      </c>
      <c r="E6" s="4">
        <v>74350</v>
      </c>
      <c r="F6" s="4">
        <v>1760</v>
      </c>
      <c r="G6" s="4">
        <v>2181</v>
      </c>
      <c r="H6" s="4">
        <v>31</v>
      </c>
      <c r="I6" s="4">
        <v>49</v>
      </c>
      <c r="J6" s="4">
        <v>490</v>
      </c>
      <c r="K6" s="4">
        <v>190</v>
      </c>
      <c r="L6" s="4">
        <v>52</v>
      </c>
      <c r="M6" s="4">
        <v>675</v>
      </c>
      <c r="N6" s="4">
        <v>87</v>
      </c>
      <c r="O6" s="4">
        <v>1155</v>
      </c>
      <c r="P6" s="4">
        <v>87</v>
      </c>
      <c r="Q6" s="4">
        <v>26</v>
      </c>
      <c r="R6" s="4">
        <v>15395</v>
      </c>
      <c r="S6" s="4">
        <v>216</v>
      </c>
      <c r="T6" s="4">
        <v>1813</v>
      </c>
      <c r="U6" s="4">
        <v>470</v>
      </c>
      <c r="V6" s="4">
        <v>7575</v>
      </c>
      <c r="W6" s="4">
        <v>22661</v>
      </c>
      <c r="X6" s="4">
        <v>1599</v>
      </c>
      <c r="Y6" s="4">
        <v>5985</v>
      </c>
      <c r="Z6" s="4">
        <v>9830</v>
      </c>
      <c r="AA6" s="4">
        <v>3250</v>
      </c>
      <c r="AB6" s="4">
        <f>Table168[[#This Row],[Clark ]]-SUM(Table168[[#This Row],[Boulder City]:[North Las Vegas ]])</f>
        <v>34857</v>
      </c>
      <c r="AC6" s="4">
        <f>Table168[[#This Row],[Washoe ]]-Table168[[#This Row],[Reno ]]-Table168[[#This Row],[Sparks ]]</f>
        <v>2256</v>
      </c>
    </row>
    <row r="7" spans="1:29" x14ac:dyDescent="0.25">
      <c r="A7" t="s">
        <v>44</v>
      </c>
      <c r="B7" s="4">
        <v>25974935</v>
      </c>
      <c r="C7" s="4">
        <v>278558</v>
      </c>
      <c r="D7" s="4">
        <v>495</v>
      </c>
      <c r="E7" s="4">
        <v>220233</v>
      </c>
      <c r="F7" s="4">
        <v>1363</v>
      </c>
      <c r="G7" s="4">
        <v>2009</v>
      </c>
      <c r="H7" s="4">
        <v>157</v>
      </c>
      <c r="I7" s="4">
        <v>5</v>
      </c>
      <c r="J7" s="4">
        <v>271</v>
      </c>
      <c r="K7" s="4">
        <v>0</v>
      </c>
      <c r="L7" s="4">
        <v>53</v>
      </c>
      <c r="M7" s="4">
        <v>755</v>
      </c>
      <c r="N7" s="4">
        <v>83</v>
      </c>
      <c r="O7" s="4">
        <v>836</v>
      </c>
      <c r="P7" s="4">
        <v>117</v>
      </c>
      <c r="Q7" s="4">
        <v>0</v>
      </c>
      <c r="R7" s="4">
        <v>47517</v>
      </c>
      <c r="S7" s="4">
        <v>24</v>
      </c>
      <c r="T7" s="4">
        <v>4640</v>
      </c>
      <c r="U7" s="4">
        <v>707</v>
      </c>
      <c r="V7" s="4">
        <v>22925</v>
      </c>
      <c r="W7" s="4">
        <v>59458</v>
      </c>
      <c r="X7" s="4">
        <v>885</v>
      </c>
      <c r="Y7" s="4">
        <v>11078</v>
      </c>
      <c r="Z7" s="4">
        <v>35707</v>
      </c>
      <c r="AA7" s="4">
        <v>9833</v>
      </c>
      <c r="AB7" s="4">
        <f>Table168[[#This Row],[Clark ]]-SUM(Table168[[#This Row],[Boulder City]:[North Las Vegas ]])</f>
        <v>129915</v>
      </c>
      <c r="AC7" s="4">
        <f>Table168[[#This Row],[Washoe ]]-Table168[[#This Row],[Reno ]]-Table168[[#This Row],[Sparks ]]</f>
        <v>1941</v>
      </c>
    </row>
    <row r="8" spans="1:29" x14ac:dyDescent="0.25">
      <c r="A8" t="s">
        <v>5</v>
      </c>
      <c r="B8" s="4">
        <v>146395</v>
      </c>
      <c r="C8" s="4">
        <v>2270</v>
      </c>
      <c r="D8" s="4">
        <v>21</v>
      </c>
      <c r="E8" s="4">
        <v>1393</v>
      </c>
      <c r="F8" s="4">
        <v>51</v>
      </c>
      <c r="G8" s="4">
        <v>61</v>
      </c>
      <c r="H8" s="4">
        <v>9</v>
      </c>
      <c r="I8" s="4">
        <v>7</v>
      </c>
      <c r="J8" s="4">
        <v>38</v>
      </c>
      <c r="K8" s="4">
        <v>0</v>
      </c>
      <c r="L8" s="4">
        <v>8</v>
      </c>
      <c r="M8" s="4">
        <v>10</v>
      </c>
      <c r="N8" s="4">
        <v>24</v>
      </c>
      <c r="O8" s="4">
        <v>253</v>
      </c>
      <c r="P8" s="4">
        <v>9</v>
      </c>
      <c r="Q8" s="4">
        <v>0</v>
      </c>
      <c r="R8" s="4">
        <v>310</v>
      </c>
      <c r="S8" s="4">
        <v>54</v>
      </c>
      <c r="T8" s="4">
        <v>22</v>
      </c>
      <c r="U8" s="4">
        <v>234</v>
      </c>
      <c r="V8" s="4">
        <v>104</v>
      </c>
      <c r="W8" s="4">
        <v>131</v>
      </c>
      <c r="X8" s="4">
        <v>19</v>
      </c>
      <c r="Y8" s="4">
        <v>29</v>
      </c>
      <c r="Z8" s="4">
        <v>193</v>
      </c>
      <c r="AA8" s="4">
        <v>84</v>
      </c>
      <c r="AB8" s="4">
        <f>Table168[[#This Row],[Clark ]]-SUM(Table168[[#This Row],[Boulder City]:[North Las Vegas ]])</f>
        <v>553</v>
      </c>
      <c r="AC8" s="4">
        <f>Table168[[#This Row],[Washoe ]]-Table168[[#This Row],[Reno ]]-Table168[[#This Row],[Sparks ]]</f>
        <v>15</v>
      </c>
    </row>
    <row r="9" spans="1:29" x14ac:dyDescent="0.25">
      <c r="A9" t="s">
        <v>6</v>
      </c>
      <c r="B9" s="4">
        <v>8182612</v>
      </c>
      <c r="C9" s="4">
        <v>67207</v>
      </c>
      <c r="D9" s="4">
        <v>1666</v>
      </c>
      <c r="E9" s="4">
        <v>25427</v>
      </c>
      <c r="F9" s="4">
        <v>1433</v>
      </c>
      <c r="G9" s="4">
        <v>4353</v>
      </c>
      <c r="H9" s="4">
        <v>290</v>
      </c>
      <c r="I9" s="4">
        <v>494</v>
      </c>
      <c r="J9" s="4">
        <v>2815</v>
      </c>
      <c r="K9" s="4">
        <v>1726</v>
      </c>
      <c r="L9" s="4">
        <v>446</v>
      </c>
      <c r="M9" s="4">
        <v>4437</v>
      </c>
      <c r="N9" s="4">
        <v>416</v>
      </c>
      <c r="O9" s="4">
        <v>8072</v>
      </c>
      <c r="P9" s="4">
        <v>1090</v>
      </c>
      <c r="Q9" s="4">
        <v>408</v>
      </c>
      <c r="R9" s="4">
        <v>10901</v>
      </c>
      <c r="S9" s="4">
        <v>792</v>
      </c>
      <c r="T9" s="4">
        <v>2441</v>
      </c>
      <c r="U9" s="4">
        <v>813</v>
      </c>
      <c r="V9" s="4">
        <v>1600</v>
      </c>
      <c r="W9" s="4">
        <v>3415</v>
      </c>
      <c r="X9" s="4">
        <v>241</v>
      </c>
      <c r="Y9" s="4">
        <v>969</v>
      </c>
      <c r="Z9" s="4">
        <v>4058</v>
      </c>
      <c r="AA9" s="4">
        <v>960</v>
      </c>
      <c r="AB9" s="4">
        <f>Table168[[#This Row],[Clark ]]-SUM(Table168[[#This Row],[Boulder City]:[North Las Vegas ]])</f>
        <v>18193</v>
      </c>
      <c r="AC9" s="4">
        <f>Table168[[#This Row],[Washoe ]]-Table168[[#This Row],[Reno ]]-Table168[[#This Row],[Sparks ]]</f>
        <v>5433</v>
      </c>
    </row>
    <row r="10" spans="1:29" x14ac:dyDescent="0.25">
      <c r="A10" s="5" t="s">
        <v>38</v>
      </c>
    </row>
    <row r="11" spans="1:29" x14ac:dyDescent="0.25">
      <c r="A11" s="2" t="s">
        <v>0</v>
      </c>
      <c r="B11" s="2" t="s">
        <v>41</v>
      </c>
      <c r="C11" s="2" t="s">
        <v>1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2" t="s">
        <v>23</v>
      </c>
      <c r="Q11" s="2" t="s">
        <v>24</v>
      </c>
      <c r="R11" s="2" t="s">
        <v>25</v>
      </c>
      <c r="S11" s="2" t="s">
        <v>26</v>
      </c>
      <c r="T11" s="2" t="s">
        <v>27</v>
      </c>
      <c r="U11" s="2" t="s">
        <v>42</v>
      </c>
      <c r="V11" s="2" t="s">
        <v>28</v>
      </c>
      <c r="W11" s="2" t="s">
        <v>29</v>
      </c>
      <c r="X11" s="2" t="s">
        <v>43</v>
      </c>
      <c r="Y11" s="2" t="s">
        <v>30</v>
      </c>
      <c r="Z11" s="2" t="s">
        <v>31</v>
      </c>
      <c r="AA11" s="2" t="s">
        <v>32</v>
      </c>
      <c r="AB11" s="2" t="s">
        <v>7</v>
      </c>
      <c r="AC11" s="2" t="s">
        <v>8</v>
      </c>
    </row>
    <row r="12" spans="1:29" x14ac:dyDescent="0.25">
      <c r="A12" t="s">
        <v>2</v>
      </c>
      <c r="B12" s="3">
        <f>B3/B$3</f>
        <v>1</v>
      </c>
      <c r="C12" s="3">
        <f t="shared" ref="C12:AC12" si="0">C3/C$3</f>
        <v>1</v>
      </c>
      <c r="D12" s="3">
        <f t="shared" si="0"/>
        <v>1</v>
      </c>
      <c r="E12" s="3">
        <f t="shared" si="0"/>
        <v>1</v>
      </c>
      <c r="F12" s="3">
        <f t="shared" si="0"/>
        <v>1</v>
      </c>
      <c r="G12" s="3">
        <f t="shared" si="0"/>
        <v>1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1</v>
      </c>
      <c r="L12" s="3">
        <f t="shared" si="0"/>
        <v>1</v>
      </c>
      <c r="M12" s="3">
        <f t="shared" si="0"/>
        <v>1</v>
      </c>
      <c r="N12" s="3">
        <f t="shared" si="0"/>
        <v>1</v>
      </c>
      <c r="O12" s="3">
        <f t="shared" si="0"/>
        <v>1</v>
      </c>
      <c r="P12" s="3">
        <f t="shared" si="0"/>
        <v>1</v>
      </c>
      <c r="Q12" s="3">
        <f t="shared" si="0"/>
        <v>1</v>
      </c>
      <c r="R12" s="3">
        <f t="shared" si="0"/>
        <v>1</v>
      </c>
      <c r="S12" s="3">
        <f t="shared" si="0"/>
        <v>1</v>
      </c>
      <c r="T12" s="3">
        <f t="shared" si="0"/>
        <v>1</v>
      </c>
      <c r="U12" s="3">
        <f t="shared" si="0"/>
        <v>1</v>
      </c>
      <c r="V12" s="3">
        <f t="shared" si="0"/>
        <v>1</v>
      </c>
      <c r="W12" s="3">
        <f t="shared" si="0"/>
        <v>1</v>
      </c>
      <c r="X12" s="3">
        <f t="shared" si="0"/>
        <v>1</v>
      </c>
      <c r="Y12" s="3">
        <f t="shared" si="0"/>
        <v>1</v>
      </c>
      <c r="Z12" s="3">
        <f t="shared" si="0"/>
        <v>1</v>
      </c>
      <c r="AA12" s="3">
        <f t="shared" si="0"/>
        <v>1</v>
      </c>
      <c r="AB12" s="3">
        <f t="shared" si="0"/>
        <v>1</v>
      </c>
      <c r="AC12" s="3">
        <f t="shared" si="0"/>
        <v>1</v>
      </c>
    </row>
    <row r="13" spans="1:29" x14ac:dyDescent="0.25">
      <c r="A13" t="s">
        <v>4</v>
      </c>
      <c r="B13" s="3">
        <f>B4/B$3</f>
        <v>0.61586015942194827</v>
      </c>
      <c r="C13" s="3">
        <f t="shared" ref="C13:AC18" si="1">C4/C$3</f>
        <v>0.60083663688352762</v>
      </c>
      <c r="D13" s="3">
        <f t="shared" si="1"/>
        <v>0.68248514115898962</v>
      </c>
      <c r="E13" s="3">
        <f t="shared" si="1"/>
        <v>0.59717547687574057</v>
      </c>
      <c r="F13" s="3">
        <f t="shared" si="1"/>
        <v>0.75613781720651951</v>
      </c>
      <c r="G13" s="3">
        <f t="shared" si="1"/>
        <v>0.58369098712446355</v>
      </c>
      <c r="H13" s="3">
        <f t="shared" si="1"/>
        <v>0.36588541666666669</v>
      </c>
      <c r="I13" s="3">
        <f t="shared" si="1"/>
        <v>0.41884816753926701</v>
      </c>
      <c r="J13" s="3">
        <f t="shared" si="1"/>
        <v>0.50603357817418682</v>
      </c>
      <c r="K13" s="3">
        <f t="shared" si="1"/>
        <v>0.32500000000000001</v>
      </c>
      <c r="L13" s="3">
        <f t="shared" si="1"/>
        <v>0.74529914529914532</v>
      </c>
      <c r="M13" s="3">
        <f t="shared" si="1"/>
        <v>0.74320066334991708</v>
      </c>
      <c r="N13" s="3">
        <f t="shared" si="1"/>
        <v>0.73426277989015631</v>
      </c>
      <c r="O13" s="3">
        <f t="shared" si="1"/>
        <v>0.56241681119670872</v>
      </c>
      <c r="P13" s="3">
        <f t="shared" si="1"/>
        <v>0.39591481964363318</v>
      </c>
      <c r="Q13" s="3">
        <f t="shared" si="1"/>
        <v>0.76297485286249334</v>
      </c>
      <c r="R13" s="3">
        <f t="shared" si="1"/>
        <v>0.5907764872007335</v>
      </c>
      <c r="S13" s="3">
        <f t="shared" si="1"/>
        <v>0.72574850299401195</v>
      </c>
      <c r="T13" s="3">
        <f t="shared" si="1"/>
        <v>0.58022005090729944</v>
      </c>
      <c r="U13" s="3">
        <f t="shared" si="1"/>
        <v>0.63282548476454292</v>
      </c>
      <c r="V13" s="3">
        <f t="shared" si="1"/>
        <v>0.69811563981042657</v>
      </c>
      <c r="W13" s="3">
        <f t="shared" si="1"/>
        <v>0.62027162802245339</v>
      </c>
      <c r="X13" s="3">
        <f t="shared" si="1"/>
        <v>0.57860601077920892</v>
      </c>
      <c r="Y13" s="3">
        <f t="shared" si="1"/>
        <v>0.75809379727685322</v>
      </c>
      <c r="Z13" s="3">
        <f t="shared" si="1"/>
        <v>0.50742115027829315</v>
      </c>
      <c r="AA13" s="3">
        <f t="shared" si="1"/>
        <v>0.62037666815207448</v>
      </c>
      <c r="AB13" s="3">
        <f t="shared" si="1"/>
        <v>0.50838263583019594</v>
      </c>
      <c r="AC13" s="3">
        <f t="shared" si="1"/>
        <v>0.77209666829051316</v>
      </c>
    </row>
    <row r="14" spans="1:29" x14ac:dyDescent="0.25">
      <c r="A14" t="s">
        <v>3</v>
      </c>
      <c r="B14" s="3">
        <f t="shared" ref="B14:Q18" si="2">B5/B$3</f>
        <v>6.0359576595333003E-2</v>
      </c>
      <c r="C14" s="3">
        <f t="shared" si="2"/>
        <v>4.6782838233927579E-2</v>
      </c>
      <c r="D14" s="3">
        <f t="shared" si="2"/>
        <v>3.3432392273402674E-2</v>
      </c>
      <c r="E14" s="3">
        <f t="shared" si="2"/>
        <v>4.9893100331954487E-2</v>
      </c>
      <c r="F14" s="3">
        <f t="shared" si="2"/>
        <v>5.3765215597276664E-2</v>
      </c>
      <c r="G14" s="3">
        <f t="shared" si="2"/>
        <v>1.924408140661775E-2</v>
      </c>
      <c r="H14" s="3">
        <f t="shared" si="2"/>
        <v>0</v>
      </c>
      <c r="I14" s="3">
        <f t="shared" si="2"/>
        <v>0</v>
      </c>
      <c r="J14" s="3">
        <f t="shared" si="2"/>
        <v>1.993704092339979E-2</v>
      </c>
      <c r="K14" s="3">
        <f t="shared" si="2"/>
        <v>9.7222222222222224E-3</v>
      </c>
      <c r="L14" s="3">
        <f t="shared" si="2"/>
        <v>1.5811965811965811E-2</v>
      </c>
      <c r="M14" s="3">
        <f t="shared" si="2"/>
        <v>1.3142620232172471E-2</v>
      </c>
      <c r="N14" s="3">
        <f t="shared" si="2"/>
        <v>8.0270384452893959E-3</v>
      </c>
      <c r="O14" s="3">
        <f t="shared" si="2"/>
        <v>2.1498003468721012E-2</v>
      </c>
      <c r="P14" s="3">
        <f t="shared" si="2"/>
        <v>3.7809647979139507E-2</v>
      </c>
      <c r="Q14" s="3">
        <f t="shared" si="2"/>
        <v>4.815409309791332E-3</v>
      </c>
      <c r="R14" s="3">
        <f t="shared" si="1"/>
        <v>4.5798869369523966E-2</v>
      </c>
      <c r="S14" s="3">
        <f t="shared" si="1"/>
        <v>1.4131736526946107E-2</v>
      </c>
      <c r="T14" s="3">
        <f t="shared" si="1"/>
        <v>5.374004433861565E-2</v>
      </c>
      <c r="U14" s="3">
        <f t="shared" si="1"/>
        <v>5.9141274238227147E-2</v>
      </c>
      <c r="V14" s="3">
        <f t="shared" si="1"/>
        <v>5.7683412322274884E-2</v>
      </c>
      <c r="W14" s="3">
        <f t="shared" si="1"/>
        <v>4.7408826940906743E-2</v>
      </c>
      <c r="X14" s="3">
        <f t="shared" si="1"/>
        <v>0.17073170731707318</v>
      </c>
      <c r="Y14" s="3">
        <f t="shared" si="1"/>
        <v>3.1723495868730363E-2</v>
      </c>
      <c r="Z14" s="3">
        <f t="shared" si="1"/>
        <v>5.6866314278713199E-2</v>
      </c>
      <c r="AA14" s="3">
        <f t="shared" si="1"/>
        <v>4.8291390107183904E-2</v>
      </c>
      <c r="AB14" s="3">
        <f t="shared" si="1"/>
        <v>4.7003328827060896E-2</v>
      </c>
      <c r="AC14" s="3">
        <f t="shared" si="1"/>
        <v>2.3616376845360387E-2</v>
      </c>
    </row>
    <row r="15" spans="1:29" x14ac:dyDescent="0.25">
      <c r="A15" t="s">
        <v>9</v>
      </c>
      <c r="B15" s="3">
        <f t="shared" si="2"/>
        <v>7.8132759295543863E-2</v>
      </c>
      <c r="C15" s="3">
        <f t="shared" si="1"/>
        <v>7.830398331766214E-2</v>
      </c>
      <c r="D15" s="3">
        <f t="shared" si="1"/>
        <v>8.1445022288261518E-2</v>
      </c>
      <c r="E15" s="3">
        <f t="shared" si="1"/>
        <v>8.1643454742512903E-2</v>
      </c>
      <c r="F15" s="3">
        <f t="shared" si="1"/>
        <v>7.2622240561171864E-2</v>
      </c>
      <c r="G15" s="3">
        <f t="shared" si="1"/>
        <v>0.10065069915547556</v>
      </c>
      <c r="H15" s="3">
        <f t="shared" si="1"/>
        <v>4.0364583333333336E-2</v>
      </c>
      <c r="I15" s="3">
        <f t="shared" si="1"/>
        <v>5.1308900523560207E-2</v>
      </c>
      <c r="J15" s="3">
        <f t="shared" si="1"/>
        <v>6.4270724029380902E-2</v>
      </c>
      <c r="K15" s="3">
        <f t="shared" si="1"/>
        <v>6.5972222222222224E-2</v>
      </c>
      <c r="L15" s="3">
        <f t="shared" si="1"/>
        <v>2.2222222222222223E-2</v>
      </c>
      <c r="M15" s="3">
        <f t="shared" si="1"/>
        <v>2.7985074626865673E-2</v>
      </c>
      <c r="N15" s="3">
        <f t="shared" si="1"/>
        <v>3.6755386565272496E-2</v>
      </c>
      <c r="O15" s="3">
        <f t="shared" si="1"/>
        <v>4.6585729843100873E-2</v>
      </c>
      <c r="P15" s="3">
        <f t="shared" si="1"/>
        <v>3.7809647979139507E-2</v>
      </c>
      <c r="Q15" s="3">
        <f t="shared" si="1"/>
        <v>1.3911182450508293E-2</v>
      </c>
      <c r="R15" s="3">
        <f t="shared" si="1"/>
        <v>7.5481596611050375E-2</v>
      </c>
      <c r="S15" s="3">
        <f t="shared" si="1"/>
        <v>5.1736526946107787E-2</v>
      </c>
      <c r="T15" s="3">
        <f t="shared" si="1"/>
        <v>7.443139830856392E-2</v>
      </c>
      <c r="U15" s="3">
        <f t="shared" si="1"/>
        <v>6.5096952908587261E-2</v>
      </c>
      <c r="V15" s="3">
        <f t="shared" si="1"/>
        <v>5.7440758293838864E-2</v>
      </c>
      <c r="W15" s="3">
        <f t="shared" si="1"/>
        <v>8.7908634915955144E-2</v>
      </c>
      <c r="X15" s="3">
        <f t="shared" si="1"/>
        <v>0.14606741573033707</v>
      </c>
      <c r="Y15" s="3">
        <f t="shared" si="1"/>
        <v>6.9649714884208083E-2</v>
      </c>
      <c r="Z15" s="3">
        <f t="shared" si="1"/>
        <v>8.6025834004270663E-2</v>
      </c>
      <c r="AA15" s="3">
        <f t="shared" si="1"/>
        <v>7.6224875108473866E-2</v>
      </c>
      <c r="AB15" s="3">
        <f t="shared" si="1"/>
        <v>8.4448999171427327E-2</v>
      </c>
      <c r="AC15" s="3">
        <f t="shared" si="1"/>
        <v>4.7783449473661914E-2</v>
      </c>
    </row>
    <row r="16" spans="1:29" x14ac:dyDescent="0.25">
      <c r="A16" t="s">
        <v>48</v>
      </c>
      <c r="B16" s="3">
        <f t="shared" si="2"/>
        <v>0.18600421978213355</v>
      </c>
      <c r="C16" s="3">
        <f t="shared" si="1"/>
        <v>0.2193636078705607</v>
      </c>
      <c r="D16" s="3">
        <f t="shared" si="1"/>
        <v>4.5969539375928681E-2</v>
      </c>
      <c r="E16" s="3">
        <f t="shared" si="1"/>
        <v>0.24183702714603691</v>
      </c>
      <c r="F16" s="3">
        <f t="shared" si="1"/>
        <v>5.6240973798225707E-2</v>
      </c>
      <c r="G16" s="3">
        <f t="shared" si="1"/>
        <v>9.2713092436199185E-2</v>
      </c>
      <c r="H16" s="3">
        <f t="shared" si="1"/>
        <v>0.20442708333333334</v>
      </c>
      <c r="I16" s="3">
        <f t="shared" si="1"/>
        <v>5.235602094240838E-3</v>
      </c>
      <c r="J16" s="3">
        <f t="shared" si="1"/>
        <v>3.5545645330535156E-2</v>
      </c>
      <c r="K16" s="3">
        <f t="shared" si="1"/>
        <v>0</v>
      </c>
      <c r="L16" s="3">
        <f t="shared" si="1"/>
        <v>2.2649572649572649E-2</v>
      </c>
      <c r="M16" s="3">
        <f t="shared" si="1"/>
        <v>3.1301824212271977E-2</v>
      </c>
      <c r="N16" s="3">
        <f t="shared" si="1"/>
        <v>3.5065483734685259E-2</v>
      </c>
      <c r="O16" s="3">
        <f t="shared" si="1"/>
        <v>3.3719194934053967E-2</v>
      </c>
      <c r="P16" s="3">
        <f t="shared" si="1"/>
        <v>5.0847457627118647E-2</v>
      </c>
      <c r="Q16" s="3">
        <f t="shared" si="1"/>
        <v>0</v>
      </c>
      <c r="R16" s="3">
        <f t="shared" si="1"/>
        <v>0.23297557818559794</v>
      </c>
      <c r="S16" s="3">
        <f t="shared" si="1"/>
        <v>5.748502994011976E-3</v>
      </c>
      <c r="T16" s="3">
        <f t="shared" si="1"/>
        <v>0.19049183019952376</v>
      </c>
      <c r="U16" s="3">
        <f t="shared" si="1"/>
        <v>9.7922437673130192E-2</v>
      </c>
      <c r="V16" s="3">
        <f t="shared" si="1"/>
        <v>0.17383886255924172</v>
      </c>
      <c r="W16" s="3">
        <f t="shared" si="1"/>
        <v>0.2306549408601942</v>
      </c>
      <c r="X16" s="3">
        <f t="shared" si="1"/>
        <v>8.084406686763497E-2</v>
      </c>
      <c r="Y16" s="3">
        <f t="shared" si="1"/>
        <v>0.12891888746654254</v>
      </c>
      <c r="Z16" s="3">
        <f t="shared" si="1"/>
        <v>0.31248468512619454</v>
      </c>
      <c r="AA16" s="3">
        <f t="shared" si="1"/>
        <v>0.23062129136665338</v>
      </c>
      <c r="AB16" s="3">
        <f t="shared" si="1"/>
        <v>0.31474859360690766</v>
      </c>
      <c r="AC16" s="3">
        <f t="shared" si="1"/>
        <v>4.1111558257259651E-2</v>
      </c>
    </row>
    <row r="17" spans="1:29" x14ac:dyDescent="0.25">
      <c r="A17" t="s">
        <v>5</v>
      </c>
      <c r="B17" s="3">
        <f t="shared" si="2"/>
        <v>1.0483216899293663E-3</v>
      </c>
      <c r="C17" s="3">
        <f t="shared" si="1"/>
        <v>1.7876183411216792E-3</v>
      </c>
      <c r="D17" s="3">
        <f t="shared" si="1"/>
        <v>1.950222882615156E-3</v>
      </c>
      <c r="E17" s="3">
        <f t="shared" si="1"/>
        <v>1.5296480491771415E-3</v>
      </c>
      <c r="F17" s="3">
        <f t="shared" si="1"/>
        <v>2.1043944708066848E-3</v>
      </c>
      <c r="G17" s="3">
        <f t="shared" si="1"/>
        <v>2.8150814527666251E-3</v>
      </c>
      <c r="H17" s="3">
        <f t="shared" si="1"/>
        <v>1.171875E-2</v>
      </c>
      <c r="I17" s="3">
        <f t="shared" si="1"/>
        <v>7.3298429319371729E-3</v>
      </c>
      <c r="J17" s="3">
        <f t="shared" si="1"/>
        <v>4.9842602308499476E-3</v>
      </c>
      <c r="K17" s="3">
        <f t="shared" si="1"/>
        <v>0</v>
      </c>
      <c r="L17" s="3">
        <f t="shared" si="1"/>
        <v>3.4188034188034188E-3</v>
      </c>
      <c r="M17" s="3">
        <f t="shared" si="1"/>
        <v>4.1459369817578774E-4</v>
      </c>
      <c r="N17" s="3">
        <f t="shared" si="1"/>
        <v>1.0139416983523447E-2</v>
      </c>
      <c r="O17" s="3">
        <f t="shared" si="1"/>
        <v>1.0204493203726859E-2</v>
      </c>
      <c r="P17" s="3">
        <f t="shared" si="1"/>
        <v>3.9113428943937422E-3</v>
      </c>
      <c r="Q17" s="3">
        <f t="shared" si="1"/>
        <v>0</v>
      </c>
      <c r="R17" s="3">
        <f t="shared" si="1"/>
        <v>1.5199282201640541E-3</v>
      </c>
      <c r="S17" s="3">
        <f t="shared" si="1"/>
        <v>1.2934131736526947E-2</v>
      </c>
      <c r="T17" s="3">
        <f t="shared" si="1"/>
        <v>9.0319402249774202E-4</v>
      </c>
      <c r="U17" s="3">
        <f t="shared" si="1"/>
        <v>3.2409972299168976E-2</v>
      </c>
      <c r="V17" s="3">
        <f t="shared" si="1"/>
        <v>7.8862559241706163E-4</v>
      </c>
      <c r="W17" s="3">
        <f t="shared" si="1"/>
        <v>5.0818724566392139E-4</v>
      </c>
      <c r="X17" s="3">
        <f t="shared" si="1"/>
        <v>1.7356353338814287E-3</v>
      </c>
      <c r="Y17" s="3">
        <f t="shared" si="1"/>
        <v>3.3748399860351446E-4</v>
      </c>
      <c r="Z17" s="3">
        <f t="shared" si="1"/>
        <v>1.6890117968285084E-3</v>
      </c>
      <c r="AA17" s="3">
        <f t="shared" si="1"/>
        <v>1.9701198489574783E-3</v>
      </c>
      <c r="AB17" s="3">
        <f t="shared" si="1"/>
        <v>1.3397680965602119E-3</v>
      </c>
      <c r="AC17" s="3">
        <f t="shared" si="1"/>
        <v>3.1770910554296489E-4</v>
      </c>
    </row>
    <row r="18" spans="1:29" x14ac:dyDescent="0.25">
      <c r="A18" t="s">
        <v>6</v>
      </c>
      <c r="B18" s="3">
        <f t="shared" si="2"/>
        <v>5.8594963215111928E-2</v>
      </c>
      <c r="C18" s="3">
        <f t="shared" si="1"/>
        <v>5.292531535320031E-2</v>
      </c>
      <c r="D18" s="3">
        <f t="shared" si="1"/>
        <v>0.15471768202080238</v>
      </c>
      <c r="E18" s="3">
        <f t="shared" si="1"/>
        <v>2.792129285457802E-2</v>
      </c>
      <c r="F18" s="3">
        <f t="shared" si="1"/>
        <v>5.9129358365999585E-2</v>
      </c>
      <c r="G18" s="3">
        <f t="shared" si="1"/>
        <v>0.20088605842447738</v>
      </c>
      <c r="H18" s="3">
        <f t="shared" si="1"/>
        <v>0.37760416666666669</v>
      </c>
      <c r="I18" s="3">
        <f t="shared" si="1"/>
        <v>0.51727748691099473</v>
      </c>
      <c r="J18" s="3">
        <f t="shared" si="1"/>
        <v>0.36922875131164745</v>
      </c>
      <c r="K18" s="3">
        <f t="shared" si="1"/>
        <v>0.59930555555555554</v>
      </c>
      <c r="L18" s="3">
        <f t="shared" si="1"/>
        <v>0.19059829059829059</v>
      </c>
      <c r="M18" s="3">
        <f t="shared" si="1"/>
        <v>0.18395522388059701</v>
      </c>
      <c r="N18" s="3">
        <f t="shared" si="1"/>
        <v>0.17574989438107308</v>
      </c>
      <c r="O18" s="3">
        <f t="shared" si="1"/>
        <v>0.32557576735368854</v>
      </c>
      <c r="P18" s="3">
        <f t="shared" si="1"/>
        <v>0.4737070838765754</v>
      </c>
      <c r="Q18" s="3">
        <f t="shared" si="1"/>
        <v>0.21829855537720708</v>
      </c>
      <c r="R18" s="3">
        <f t="shared" si="1"/>
        <v>5.3447540412930178E-2</v>
      </c>
      <c r="S18" s="3">
        <f t="shared" si="1"/>
        <v>0.1897005988023952</v>
      </c>
      <c r="T18" s="3">
        <f t="shared" si="1"/>
        <v>0.10021348222349946</v>
      </c>
      <c r="U18" s="3">
        <f t="shared" si="1"/>
        <v>0.11260387811634349</v>
      </c>
      <c r="V18" s="3">
        <f t="shared" si="1"/>
        <v>1.2132701421800948E-2</v>
      </c>
      <c r="W18" s="3">
        <f t="shared" si="1"/>
        <v>1.3247782014826653E-2</v>
      </c>
      <c r="X18" s="3">
        <f t="shared" si="1"/>
        <v>2.2015163971864437E-2</v>
      </c>
      <c r="Y18" s="3">
        <f t="shared" si="1"/>
        <v>1.127662050506226E-2</v>
      </c>
      <c r="Z18" s="3">
        <f t="shared" si="1"/>
        <v>3.5513004515699935E-2</v>
      </c>
      <c r="AA18" s="3">
        <f t="shared" si="1"/>
        <v>2.2515655416656895E-2</v>
      </c>
      <c r="AB18" s="3">
        <f t="shared" si="1"/>
        <v>4.4076674467847986E-2</v>
      </c>
      <c r="AC18" s="3">
        <f t="shared" si="1"/>
        <v>0.11507423802766187</v>
      </c>
    </row>
    <row r="19" spans="1:29" x14ac:dyDescent="0.25">
      <c r="A19" t="s">
        <v>56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t="s">
        <v>49</v>
      </c>
    </row>
    <row r="21" spans="1:29" x14ac:dyDescent="0.25">
      <c r="A21" t="s">
        <v>34</v>
      </c>
    </row>
    <row r="22" spans="1:29" x14ac:dyDescent="0.25">
      <c r="A22" t="s">
        <v>54</v>
      </c>
    </row>
    <row r="23" spans="1:29" x14ac:dyDescent="0.25">
      <c r="A23" t="s">
        <v>52</v>
      </c>
    </row>
    <row r="24" spans="1:29" x14ac:dyDescent="0.25">
      <c r="A24" t="s">
        <v>36</v>
      </c>
    </row>
    <row r="25" spans="1:29" x14ac:dyDescent="0.25">
      <c r="A25" t="s">
        <v>57</v>
      </c>
    </row>
    <row r="26" spans="1:29" x14ac:dyDescent="0.25">
      <c r="A26" t="s">
        <v>37</v>
      </c>
    </row>
    <row r="27" spans="1:29" x14ac:dyDescent="0.25">
      <c r="A27" t="s">
        <v>46</v>
      </c>
    </row>
    <row r="28" spans="1:29" x14ac:dyDescent="0.25">
      <c r="A28" s="2" t="s">
        <v>102</v>
      </c>
    </row>
    <row r="29" spans="1:29" x14ac:dyDescent="0.25">
      <c r="A29" s="8" t="s">
        <v>58</v>
      </c>
    </row>
    <row r="30" spans="1:29" x14ac:dyDescent="0.25">
      <c r="A30" s="8" t="s">
        <v>59</v>
      </c>
    </row>
    <row r="31" spans="1:29" x14ac:dyDescent="0.25">
      <c r="A31" s="8" t="s">
        <v>60</v>
      </c>
    </row>
    <row r="32" spans="1:29" x14ac:dyDescent="0.25">
      <c r="A32" s="8" t="s">
        <v>61</v>
      </c>
    </row>
    <row r="33" spans="1:1" x14ac:dyDescent="0.25">
      <c r="A33" s="8" t="s">
        <v>62</v>
      </c>
    </row>
    <row r="34" spans="1:1" x14ac:dyDescent="0.25">
      <c r="A34" s="8" t="s">
        <v>63</v>
      </c>
    </row>
    <row r="35" spans="1:1" x14ac:dyDescent="0.25">
      <c r="A35" s="8" t="s">
        <v>64</v>
      </c>
    </row>
    <row r="36" spans="1:1" x14ac:dyDescent="0.25">
      <c r="A36" s="8" t="s">
        <v>65</v>
      </c>
    </row>
    <row r="37" spans="1:1" x14ac:dyDescent="0.25">
      <c r="A37" s="8" t="s">
        <v>66</v>
      </c>
    </row>
    <row r="38" spans="1:1" x14ac:dyDescent="0.25">
      <c r="A38" s="8" t="s">
        <v>67</v>
      </c>
    </row>
    <row r="39" spans="1:1" x14ac:dyDescent="0.25">
      <c r="A39" s="8" t="s">
        <v>68</v>
      </c>
    </row>
    <row r="40" spans="1:1" x14ac:dyDescent="0.25">
      <c r="A40" s="8" t="s">
        <v>69</v>
      </c>
    </row>
    <row r="41" spans="1:1" x14ac:dyDescent="0.25">
      <c r="A41" s="8" t="s">
        <v>70</v>
      </c>
    </row>
    <row r="42" spans="1:1" x14ac:dyDescent="0.25">
      <c r="A42" s="8" t="s">
        <v>71</v>
      </c>
    </row>
    <row r="43" spans="1:1" x14ac:dyDescent="0.25">
      <c r="A43" s="8" t="s">
        <v>72</v>
      </c>
    </row>
    <row r="44" spans="1:1" x14ac:dyDescent="0.25">
      <c r="A44" s="8" t="s">
        <v>73</v>
      </c>
    </row>
    <row r="45" spans="1:1" x14ac:dyDescent="0.25">
      <c r="A45" s="8" t="s">
        <v>74</v>
      </c>
    </row>
    <row r="46" spans="1:1" x14ac:dyDescent="0.25">
      <c r="A46" s="8" t="s">
        <v>75</v>
      </c>
    </row>
    <row r="47" spans="1:1" x14ac:dyDescent="0.25">
      <c r="A47" s="8" t="s">
        <v>76</v>
      </c>
    </row>
    <row r="48" spans="1:1" x14ac:dyDescent="0.25">
      <c r="A48" s="8" t="s">
        <v>77</v>
      </c>
    </row>
    <row r="49" spans="1:1" x14ac:dyDescent="0.25">
      <c r="A49" s="8" t="s">
        <v>78</v>
      </c>
    </row>
    <row r="50" spans="1:1" x14ac:dyDescent="0.25">
      <c r="A50" s="8" t="s">
        <v>79</v>
      </c>
    </row>
    <row r="51" spans="1:1" x14ac:dyDescent="0.25">
      <c r="A51" s="8" t="s">
        <v>80</v>
      </c>
    </row>
    <row r="52" spans="1:1" x14ac:dyDescent="0.25">
      <c r="A52" s="8" t="s">
        <v>108</v>
      </c>
    </row>
    <row r="53" spans="1:1" x14ac:dyDescent="0.25">
      <c r="A53" s="8" t="s">
        <v>109</v>
      </c>
    </row>
    <row r="54" spans="1:1" x14ac:dyDescent="0.25">
      <c r="A54" s="8" t="s">
        <v>125</v>
      </c>
    </row>
    <row r="55" spans="1:1" x14ac:dyDescent="0.25">
      <c r="A55" s="8" t="s">
        <v>126</v>
      </c>
    </row>
    <row r="56" spans="1:1" x14ac:dyDescent="0.25">
      <c r="A56" s="8" t="s">
        <v>127</v>
      </c>
    </row>
    <row r="57" spans="1:1" x14ac:dyDescent="0.25">
      <c r="A57" s="8" t="s">
        <v>128</v>
      </c>
    </row>
    <row r="58" spans="1:1" x14ac:dyDescent="0.25">
      <c r="A58" s="8" t="s">
        <v>113</v>
      </c>
    </row>
    <row r="59" spans="1:1" x14ac:dyDescent="0.25">
      <c r="A59" s="8" t="s">
        <v>114</v>
      </c>
    </row>
    <row r="60" spans="1:1" x14ac:dyDescent="0.25">
      <c r="A60" s="8" t="s">
        <v>115</v>
      </c>
    </row>
    <row r="61" spans="1:1" x14ac:dyDescent="0.25">
      <c r="A61" s="8" t="s">
        <v>116</v>
      </c>
    </row>
    <row r="62" spans="1:1" x14ac:dyDescent="0.25">
      <c r="A62" s="8" t="s">
        <v>117</v>
      </c>
    </row>
    <row r="63" spans="1:1" x14ac:dyDescent="0.25">
      <c r="A63" s="8" t="s">
        <v>118</v>
      </c>
    </row>
    <row r="64" spans="1:1" x14ac:dyDescent="0.25">
      <c r="A64" s="8" t="s">
        <v>119</v>
      </c>
    </row>
    <row r="65" spans="1:1" x14ac:dyDescent="0.25">
      <c r="A65" s="8" t="s">
        <v>120</v>
      </c>
    </row>
    <row r="66" spans="1:1" x14ac:dyDescent="0.25">
      <c r="A66" s="8" t="s">
        <v>121</v>
      </c>
    </row>
    <row r="67" spans="1:1" x14ac:dyDescent="0.25">
      <c r="A67" s="8" t="s">
        <v>122</v>
      </c>
    </row>
    <row r="68" spans="1:1" x14ac:dyDescent="0.25">
      <c r="A68" s="8" t="s">
        <v>123</v>
      </c>
    </row>
    <row r="69" spans="1:1" x14ac:dyDescent="0.25">
      <c r="A69" s="8" t="s">
        <v>129</v>
      </c>
    </row>
    <row r="70" spans="1:1" x14ac:dyDescent="0.25">
      <c r="A70" s="8" t="s">
        <v>130</v>
      </c>
    </row>
    <row r="71" spans="1:1" x14ac:dyDescent="0.25">
      <c r="A71" s="8" t="s">
        <v>98</v>
      </c>
    </row>
    <row r="72" spans="1:1" x14ac:dyDescent="0.25">
      <c r="A72" s="8" t="s">
        <v>99</v>
      </c>
    </row>
    <row r="73" spans="1:1" x14ac:dyDescent="0.25">
      <c r="A73" s="8" t="s">
        <v>100</v>
      </c>
    </row>
    <row r="74" spans="1:1" x14ac:dyDescent="0.25">
      <c r="A74" s="8" t="s">
        <v>101</v>
      </c>
    </row>
    <row r="75" spans="1:1" x14ac:dyDescent="0.25">
      <c r="A75" s="8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CE1E7-2D02-4DF5-A480-A7A2C222D94C}">
  <dimension ref="A1:AC75"/>
  <sheetViews>
    <sheetView workbookViewId="0">
      <selection activeCell="A13" sqref="A13:A14"/>
    </sheetView>
  </sheetViews>
  <sheetFormatPr defaultRowHeight="15" x14ac:dyDescent="0.25"/>
  <cols>
    <col min="1" max="1" width="20.28515625" customWidth="1"/>
    <col min="2" max="2" width="15.140625" customWidth="1"/>
    <col min="3" max="3" width="11.7109375" customWidth="1"/>
    <col min="4" max="4" width="11.42578125" customWidth="1"/>
    <col min="6" max="6" width="10.5703125" customWidth="1"/>
    <col min="8" max="8" width="12.7109375" customWidth="1"/>
    <col min="9" max="9" width="9.5703125" customWidth="1"/>
    <col min="10" max="10" width="12.42578125" customWidth="1"/>
    <col min="11" max="11" width="9.5703125" customWidth="1"/>
    <col min="12" max="12" width="9.85546875" customWidth="1"/>
    <col min="14" max="14" width="10.5703125" customWidth="1"/>
    <col min="16" max="16" width="11.28515625" customWidth="1"/>
    <col min="17" max="17" width="9.28515625" customWidth="1"/>
    <col min="18" max="18" width="10.85546875" customWidth="1"/>
    <col min="19" max="19" width="13.5703125" customWidth="1"/>
    <col min="20" max="20" width="13" customWidth="1"/>
    <col min="21" max="21" width="14" customWidth="1"/>
    <col min="22" max="22" width="13.28515625" customWidth="1"/>
    <col min="23" max="23" width="12" customWidth="1"/>
    <col min="24" max="24" width="11.7109375" customWidth="1"/>
    <col min="25" max="25" width="17.5703125" customWidth="1"/>
    <col min="27" max="27" width="9.28515625" customWidth="1"/>
    <col min="28" max="28" width="21.140625" customWidth="1"/>
    <col min="29" max="29" width="24.85546875" customWidth="1"/>
  </cols>
  <sheetData>
    <row r="1" spans="1:29" x14ac:dyDescent="0.25">
      <c r="A1" s="5" t="s">
        <v>39</v>
      </c>
    </row>
    <row r="2" spans="1:29" x14ac:dyDescent="0.25">
      <c r="A2" s="2" t="s">
        <v>0</v>
      </c>
      <c r="B2" s="2" t="s">
        <v>41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42</v>
      </c>
      <c r="V2" s="2" t="s">
        <v>28</v>
      </c>
      <c r="W2" s="2" t="s">
        <v>29</v>
      </c>
      <c r="X2" s="2" t="s">
        <v>43</v>
      </c>
      <c r="Y2" s="2" t="s">
        <v>30</v>
      </c>
      <c r="Z2" s="2" t="s">
        <v>31</v>
      </c>
      <c r="AA2" s="2" t="s">
        <v>32</v>
      </c>
      <c r="AB2" s="2" t="s">
        <v>7</v>
      </c>
      <c r="AC2" s="2" t="s">
        <v>8</v>
      </c>
    </row>
    <row r="3" spans="1:29" x14ac:dyDescent="0.25">
      <c r="A3" t="s">
        <v>2</v>
      </c>
      <c r="B3" s="4">
        <v>138432751</v>
      </c>
      <c r="C3" s="4">
        <v>1268533</v>
      </c>
      <c r="D3" s="4">
        <v>11007</v>
      </c>
      <c r="E3" s="4">
        <v>912465</v>
      </c>
      <c r="F3" s="4">
        <v>24570</v>
      </c>
      <c r="G3" s="4">
        <v>21788</v>
      </c>
      <c r="H3" s="4">
        <v>932</v>
      </c>
      <c r="I3" s="4">
        <v>1150</v>
      </c>
      <c r="J3" s="4">
        <v>7590</v>
      </c>
      <c r="K3" s="4">
        <v>2922</v>
      </c>
      <c r="L3" s="4">
        <v>2733</v>
      </c>
      <c r="M3" s="4">
        <v>23697</v>
      </c>
      <c r="N3" s="4">
        <v>2697</v>
      </c>
      <c r="O3" s="4">
        <v>22448</v>
      </c>
      <c r="P3" s="4">
        <v>2494</v>
      </c>
      <c r="Q3" s="4">
        <v>1969</v>
      </c>
      <c r="R3" s="4">
        <v>201401</v>
      </c>
      <c r="S3" s="4">
        <v>4538</v>
      </c>
      <c r="T3" s="4">
        <v>24132</v>
      </c>
      <c r="U3" s="4">
        <v>7726</v>
      </c>
      <c r="V3" s="4">
        <v>131804</v>
      </c>
      <c r="W3" s="4">
        <v>259521</v>
      </c>
      <c r="X3" s="4">
        <v>10489</v>
      </c>
      <c r="Y3" s="4">
        <v>81881</v>
      </c>
      <c r="Z3" s="4">
        <v>112516</v>
      </c>
      <c r="AA3" s="4">
        <v>41743</v>
      </c>
      <c r="AB3" s="4">
        <f>Table168[[#This Row],[Clark ]]-SUM(Table168[[#This Row],[Boulder City]:[North Las Vegas ]])</f>
        <v>412758</v>
      </c>
      <c r="AC3" s="4">
        <f>Table168[[#This Row],[Washoe ]]-Table168[[#This Row],[Reno ]]-Table168[[#This Row],[Sparks ]]</f>
        <v>47213</v>
      </c>
    </row>
    <row r="4" spans="1:29" x14ac:dyDescent="0.25">
      <c r="A4" t="s">
        <v>4</v>
      </c>
      <c r="B4" s="4">
        <v>85438643</v>
      </c>
      <c r="C4" s="4">
        <v>760574</v>
      </c>
      <c r="D4" s="4">
        <v>7380</v>
      </c>
      <c r="E4" s="4">
        <v>543495</v>
      </c>
      <c r="F4" s="4">
        <v>18636</v>
      </c>
      <c r="G4" s="4">
        <v>13066</v>
      </c>
      <c r="H4" s="4">
        <v>318</v>
      </c>
      <c r="I4" s="4">
        <v>489</v>
      </c>
      <c r="J4" s="4">
        <v>3692</v>
      </c>
      <c r="K4" s="4">
        <v>1169</v>
      </c>
      <c r="L4" s="4">
        <v>1951</v>
      </c>
      <c r="M4" s="4">
        <v>17415</v>
      </c>
      <c r="N4" s="4">
        <v>1967</v>
      </c>
      <c r="O4" s="4">
        <v>12187</v>
      </c>
      <c r="P4" s="4">
        <v>996</v>
      </c>
      <c r="Q4" s="4">
        <v>1492</v>
      </c>
      <c r="R4" s="4">
        <v>118958</v>
      </c>
      <c r="S4" s="4">
        <v>3305</v>
      </c>
      <c r="T4" s="4">
        <v>14058</v>
      </c>
      <c r="U4" s="4">
        <v>4876</v>
      </c>
      <c r="V4" s="4">
        <v>92325</v>
      </c>
      <c r="W4" s="4">
        <v>161599</v>
      </c>
      <c r="X4" s="4">
        <v>5941</v>
      </c>
      <c r="Y4" s="4">
        <v>62079</v>
      </c>
      <c r="Z4" s="4">
        <v>56741</v>
      </c>
      <c r="AA4" s="4">
        <v>25718</v>
      </c>
      <c r="AB4" s="4">
        <f>Table168[[#This Row],[Clark ]]-SUM(Table168[[#This Row],[Boulder City]:[North Las Vegas ]])</f>
        <v>209839</v>
      </c>
      <c r="AC4" s="4">
        <f>Table168[[#This Row],[Washoe ]]-Table168[[#This Row],[Reno ]]-Table168[[#This Row],[Sparks ]]</f>
        <v>36453</v>
      </c>
    </row>
    <row r="5" spans="1:29" x14ac:dyDescent="0.25">
      <c r="A5" t="s">
        <v>3</v>
      </c>
      <c r="B5" s="4">
        <v>8222495</v>
      </c>
      <c r="C5" s="4">
        <v>59131</v>
      </c>
      <c r="D5" s="4">
        <v>370</v>
      </c>
      <c r="E5" s="4">
        <v>44730</v>
      </c>
      <c r="F5" s="4">
        <v>1437</v>
      </c>
      <c r="G5" s="4">
        <v>475</v>
      </c>
      <c r="H5" s="4">
        <v>0</v>
      </c>
      <c r="I5" s="4">
        <v>24</v>
      </c>
      <c r="J5" s="4">
        <v>83</v>
      </c>
      <c r="K5" s="4">
        <v>3</v>
      </c>
      <c r="L5" s="4">
        <v>164</v>
      </c>
      <c r="M5" s="4">
        <v>390</v>
      </c>
      <c r="N5" s="4">
        <v>18</v>
      </c>
      <c r="O5" s="4">
        <v>500</v>
      </c>
      <c r="P5" s="4">
        <v>86</v>
      </c>
      <c r="Q5" s="4">
        <v>13</v>
      </c>
      <c r="R5" s="4">
        <v>9364</v>
      </c>
      <c r="S5" s="4">
        <v>53</v>
      </c>
      <c r="T5" s="4">
        <v>1421</v>
      </c>
      <c r="U5" s="4">
        <v>553</v>
      </c>
      <c r="V5" s="4">
        <v>7713</v>
      </c>
      <c r="W5" s="4">
        <v>12197</v>
      </c>
      <c r="X5" s="4">
        <v>1958</v>
      </c>
      <c r="Y5" s="4">
        <v>2465</v>
      </c>
      <c r="Z5" s="4">
        <v>6274</v>
      </c>
      <c r="AA5" s="4">
        <v>2062</v>
      </c>
      <c r="AB5" s="4">
        <f>Table168[[#This Row],[Clark ]]-SUM(Table168[[#This Row],[Boulder City]:[North Las Vegas ]])</f>
        <v>19401</v>
      </c>
      <c r="AC5" s="4">
        <f>Table168[[#This Row],[Washoe ]]-Table168[[#This Row],[Reno ]]-Table168[[#This Row],[Sparks ]]</f>
        <v>1115</v>
      </c>
    </row>
    <row r="6" spans="1:29" x14ac:dyDescent="0.25">
      <c r="A6" t="s">
        <v>45</v>
      </c>
      <c r="B6" s="4">
        <v>10858257</v>
      </c>
      <c r="C6" s="4">
        <v>99835</v>
      </c>
      <c r="D6" s="4">
        <v>796</v>
      </c>
      <c r="E6" s="4">
        <v>74897</v>
      </c>
      <c r="F6" s="4">
        <v>1688</v>
      </c>
      <c r="G6" s="4">
        <v>2070</v>
      </c>
      <c r="H6" s="4">
        <v>32</v>
      </c>
      <c r="I6" s="4">
        <v>76</v>
      </c>
      <c r="J6" s="4">
        <v>416</v>
      </c>
      <c r="K6" s="4">
        <v>65</v>
      </c>
      <c r="L6" s="4">
        <v>77</v>
      </c>
      <c r="M6" s="4">
        <v>729</v>
      </c>
      <c r="N6" s="4">
        <v>174</v>
      </c>
      <c r="O6" s="4">
        <v>1123</v>
      </c>
      <c r="P6" s="4">
        <v>142</v>
      </c>
      <c r="Q6" s="4">
        <v>42</v>
      </c>
      <c r="R6" s="4">
        <v>15479</v>
      </c>
      <c r="S6" s="4">
        <v>241</v>
      </c>
      <c r="T6" s="4">
        <v>1788</v>
      </c>
      <c r="U6" s="4">
        <v>488</v>
      </c>
      <c r="V6" s="4">
        <v>8024</v>
      </c>
      <c r="W6" s="4">
        <v>22930</v>
      </c>
      <c r="X6" s="4">
        <v>1440</v>
      </c>
      <c r="Y6" s="4">
        <v>6016</v>
      </c>
      <c r="Z6" s="4">
        <v>10174</v>
      </c>
      <c r="AA6" s="4">
        <v>3191</v>
      </c>
      <c r="AB6" s="4">
        <f>Table168[[#This Row],[Clark ]]-SUM(Table168[[#This Row],[Boulder City]:[North Las Vegas ]])</f>
        <v>34857</v>
      </c>
      <c r="AC6" s="4">
        <f>Table168[[#This Row],[Washoe ]]-Table168[[#This Row],[Reno ]]-Table168[[#This Row],[Sparks ]]</f>
        <v>2256</v>
      </c>
    </row>
    <row r="7" spans="1:29" x14ac:dyDescent="0.25">
      <c r="A7" t="s">
        <v>44</v>
      </c>
      <c r="B7" s="4">
        <v>25405790</v>
      </c>
      <c r="C7" s="4">
        <v>279884</v>
      </c>
      <c r="D7" s="4">
        <v>588</v>
      </c>
      <c r="E7" s="4">
        <v>222619</v>
      </c>
      <c r="F7" s="4">
        <v>1410</v>
      </c>
      <c r="G7" s="4">
        <v>1775</v>
      </c>
      <c r="H7" s="4">
        <v>155</v>
      </c>
      <c r="I7" s="4">
        <v>6</v>
      </c>
      <c r="J7" s="4">
        <v>306</v>
      </c>
      <c r="K7" s="4">
        <v>0</v>
      </c>
      <c r="L7" s="4">
        <v>45</v>
      </c>
      <c r="M7" s="4">
        <v>807</v>
      </c>
      <c r="N7" s="4">
        <v>84</v>
      </c>
      <c r="O7" s="4">
        <v>869</v>
      </c>
      <c r="P7" s="4">
        <v>164</v>
      </c>
      <c r="Q7" s="4">
        <v>0</v>
      </c>
      <c r="R7" s="4">
        <v>46617</v>
      </c>
      <c r="S7" s="4">
        <v>53</v>
      </c>
      <c r="T7" s="4">
        <v>4386</v>
      </c>
      <c r="U7" s="4">
        <v>682</v>
      </c>
      <c r="V7" s="4">
        <v>22112</v>
      </c>
      <c r="W7" s="4">
        <v>59351</v>
      </c>
      <c r="X7" s="4">
        <v>916</v>
      </c>
      <c r="Y7" s="4">
        <v>10385</v>
      </c>
      <c r="Z7" s="4">
        <v>34961</v>
      </c>
      <c r="AA7" s="4">
        <v>9637</v>
      </c>
      <c r="AB7" s="4">
        <f>Table168[[#This Row],[Clark ]]-SUM(Table168[[#This Row],[Boulder City]:[North Las Vegas ]])</f>
        <v>129915</v>
      </c>
      <c r="AC7" s="4">
        <f>Table168[[#This Row],[Washoe ]]-Table168[[#This Row],[Reno ]]-Table168[[#This Row],[Sparks ]]</f>
        <v>1941</v>
      </c>
    </row>
    <row r="8" spans="1:29" x14ac:dyDescent="0.25">
      <c r="A8" t="s">
        <v>5</v>
      </c>
      <c r="B8" s="4">
        <v>133027</v>
      </c>
      <c r="C8" s="4">
        <v>2019</v>
      </c>
      <c r="D8" s="4">
        <v>25</v>
      </c>
      <c r="E8" s="4">
        <v>1289</v>
      </c>
      <c r="F8" s="4">
        <v>33</v>
      </c>
      <c r="G8" s="4">
        <v>53</v>
      </c>
      <c r="H8" s="4">
        <v>9</v>
      </c>
      <c r="I8" s="4">
        <v>15</v>
      </c>
      <c r="J8" s="4">
        <v>41</v>
      </c>
      <c r="K8" s="4">
        <v>23</v>
      </c>
      <c r="L8" s="4">
        <v>12</v>
      </c>
      <c r="M8" s="4">
        <v>16</v>
      </c>
      <c r="N8" s="4">
        <v>22</v>
      </c>
      <c r="O8" s="4">
        <v>227</v>
      </c>
      <c r="P8" s="4">
        <v>14</v>
      </c>
      <c r="Q8" s="4">
        <v>0</v>
      </c>
      <c r="R8" s="4">
        <v>210</v>
      </c>
      <c r="S8" s="4">
        <v>30</v>
      </c>
      <c r="T8" s="4">
        <v>0</v>
      </c>
      <c r="U8" s="4">
        <v>244</v>
      </c>
      <c r="V8" s="4">
        <v>103</v>
      </c>
      <c r="W8" s="4">
        <v>94</v>
      </c>
      <c r="X8" s="4">
        <v>20</v>
      </c>
      <c r="Y8" s="4">
        <v>23</v>
      </c>
      <c r="Z8" s="4">
        <v>106</v>
      </c>
      <c r="AA8" s="4">
        <v>88</v>
      </c>
      <c r="AB8" s="4">
        <f>Table168[[#This Row],[Clark ]]-SUM(Table168[[#This Row],[Boulder City]:[North Las Vegas ]])</f>
        <v>553</v>
      </c>
      <c r="AC8" s="4">
        <f>Table168[[#This Row],[Washoe ]]-Table168[[#This Row],[Reno ]]-Table168[[#This Row],[Sparks ]]</f>
        <v>15</v>
      </c>
    </row>
    <row r="9" spans="1:29" x14ac:dyDescent="0.25">
      <c r="A9" t="s">
        <v>6</v>
      </c>
      <c r="B9" s="4">
        <v>8374539</v>
      </c>
      <c r="C9" s="4">
        <v>67090</v>
      </c>
      <c r="D9" s="4">
        <v>1848</v>
      </c>
      <c r="E9" s="4">
        <v>25435</v>
      </c>
      <c r="F9" s="4">
        <v>1366</v>
      </c>
      <c r="G9" s="4">
        <v>4349</v>
      </c>
      <c r="H9" s="4">
        <v>418</v>
      </c>
      <c r="I9" s="4">
        <v>540</v>
      </c>
      <c r="J9" s="4">
        <v>3052</v>
      </c>
      <c r="K9" s="4">
        <v>1662</v>
      </c>
      <c r="L9" s="4">
        <v>484</v>
      </c>
      <c r="M9" s="4">
        <v>4340</v>
      </c>
      <c r="N9" s="4">
        <v>432</v>
      </c>
      <c r="O9" s="4">
        <v>7542</v>
      </c>
      <c r="P9" s="4">
        <v>1092</v>
      </c>
      <c r="Q9" s="4">
        <v>422</v>
      </c>
      <c r="R9" s="4">
        <v>10773</v>
      </c>
      <c r="S9" s="4">
        <v>856</v>
      </c>
      <c r="T9" s="4">
        <v>2479</v>
      </c>
      <c r="U9" s="4">
        <v>883</v>
      </c>
      <c r="V9" s="4">
        <v>1527</v>
      </c>
      <c r="W9" s="4">
        <v>3350</v>
      </c>
      <c r="X9" s="4">
        <v>214</v>
      </c>
      <c r="Y9" s="4">
        <v>913</v>
      </c>
      <c r="Z9" s="4">
        <v>4260</v>
      </c>
      <c r="AA9" s="4">
        <v>1047</v>
      </c>
      <c r="AB9" s="4">
        <f>Table168[[#This Row],[Clark ]]-SUM(Table168[[#This Row],[Boulder City]:[North Las Vegas ]])</f>
        <v>18193</v>
      </c>
      <c r="AC9" s="4">
        <f>Table168[[#This Row],[Washoe ]]-Table168[[#This Row],[Reno ]]-Table168[[#This Row],[Sparks ]]</f>
        <v>5433</v>
      </c>
    </row>
    <row r="10" spans="1:29" x14ac:dyDescent="0.25">
      <c r="A10" s="5" t="s">
        <v>38</v>
      </c>
    </row>
    <row r="11" spans="1:29" x14ac:dyDescent="0.25">
      <c r="A11" s="2" t="s">
        <v>0</v>
      </c>
      <c r="B11" s="2" t="s">
        <v>41</v>
      </c>
      <c r="C11" s="2" t="s">
        <v>1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2" t="s">
        <v>23</v>
      </c>
      <c r="Q11" s="2" t="s">
        <v>24</v>
      </c>
      <c r="R11" s="2" t="s">
        <v>25</v>
      </c>
      <c r="S11" s="2" t="s">
        <v>26</v>
      </c>
      <c r="T11" s="2" t="s">
        <v>27</v>
      </c>
      <c r="U11" s="2" t="s">
        <v>42</v>
      </c>
      <c r="V11" s="2" t="s">
        <v>28</v>
      </c>
      <c r="W11" s="2" t="s">
        <v>29</v>
      </c>
      <c r="X11" s="2" t="s">
        <v>43</v>
      </c>
      <c r="Y11" s="2" t="s">
        <v>30</v>
      </c>
      <c r="Z11" s="2" t="s">
        <v>31</v>
      </c>
      <c r="AA11" s="2" t="s">
        <v>32</v>
      </c>
      <c r="AB11" s="2" t="s">
        <v>7</v>
      </c>
      <c r="AC11" s="2" t="s">
        <v>8</v>
      </c>
    </row>
    <row r="12" spans="1:29" x14ac:dyDescent="0.25">
      <c r="A12" t="s">
        <v>2</v>
      </c>
      <c r="B12" s="3">
        <f>B3/B$3</f>
        <v>1</v>
      </c>
      <c r="C12" s="3">
        <f t="shared" ref="C12:AC12" si="0">C3/C$3</f>
        <v>1</v>
      </c>
      <c r="D12" s="3">
        <f t="shared" si="0"/>
        <v>1</v>
      </c>
      <c r="E12" s="3">
        <f t="shared" si="0"/>
        <v>1</v>
      </c>
      <c r="F12" s="3">
        <f t="shared" si="0"/>
        <v>1</v>
      </c>
      <c r="G12" s="3">
        <f t="shared" si="0"/>
        <v>1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1</v>
      </c>
      <c r="L12" s="3">
        <f t="shared" si="0"/>
        <v>1</v>
      </c>
      <c r="M12" s="3">
        <f t="shared" si="0"/>
        <v>1</v>
      </c>
      <c r="N12" s="3">
        <f t="shared" si="0"/>
        <v>1</v>
      </c>
      <c r="O12" s="3">
        <f t="shared" si="0"/>
        <v>1</v>
      </c>
      <c r="P12" s="3">
        <f t="shared" si="0"/>
        <v>1</v>
      </c>
      <c r="Q12" s="3">
        <f t="shared" si="0"/>
        <v>1</v>
      </c>
      <c r="R12" s="3">
        <f t="shared" si="0"/>
        <v>1</v>
      </c>
      <c r="S12" s="3">
        <f t="shared" si="0"/>
        <v>1</v>
      </c>
      <c r="T12" s="3">
        <f t="shared" si="0"/>
        <v>1</v>
      </c>
      <c r="U12" s="3">
        <f t="shared" si="0"/>
        <v>1</v>
      </c>
      <c r="V12" s="3">
        <f t="shared" si="0"/>
        <v>1</v>
      </c>
      <c r="W12" s="3">
        <f t="shared" si="0"/>
        <v>1</v>
      </c>
      <c r="X12" s="3">
        <f t="shared" si="0"/>
        <v>1</v>
      </c>
      <c r="Y12" s="3">
        <f t="shared" si="0"/>
        <v>1</v>
      </c>
      <c r="Z12" s="3">
        <f t="shared" si="0"/>
        <v>1</v>
      </c>
      <c r="AA12" s="3">
        <f t="shared" si="0"/>
        <v>1</v>
      </c>
      <c r="AB12" s="3">
        <f t="shared" si="0"/>
        <v>1</v>
      </c>
      <c r="AC12" s="3">
        <f t="shared" si="0"/>
        <v>1</v>
      </c>
    </row>
    <row r="13" spans="1:29" x14ac:dyDescent="0.25">
      <c r="A13" t="s">
        <v>4</v>
      </c>
      <c r="B13" s="3">
        <f>B4/B$3</f>
        <v>0.61718518473998973</v>
      </c>
      <c r="C13" s="3">
        <f t="shared" ref="C13:AC18" si="1">C4/C$3</f>
        <v>0.59956973921845158</v>
      </c>
      <c r="D13" s="3">
        <f t="shared" si="1"/>
        <v>0.67048242027800486</v>
      </c>
      <c r="E13" s="3">
        <f t="shared" si="1"/>
        <v>0.59563380513225161</v>
      </c>
      <c r="F13" s="3">
        <f t="shared" si="1"/>
        <v>0.75848595848595846</v>
      </c>
      <c r="G13" s="3">
        <f t="shared" si="1"/>
        <v>0.59968790159720953</v>
      </c>
      <c r="H13" s="3">
        <f t="shared" si="1"/>
        <v>0.34120171673819744</v>
      </c>
      <c r="I13" s="3">
        <f t="shared" si="1"/>
        <v>0.42521739130434782</v>
      </c>
      <c r="J13" s="3">
        <f t="shared" si="1"/>
        <v>0.48642951251646904</v>
      </c>
      <c r="K13" s="3">
        <f t="shared" si="1"/>
        <v>0.4000684462696783</v>
      </c>
      <c r="L13" s="3">
        <f t="shared" si="1"/>
        <v>0.71386754482253933</v>
      </c>
      <c r="M13" s="3">
        <f t="shared" si="1"/>
        <v>0.73490315229775915</v>
      </c>
      <c r="N13" s="3">
        <f t="shared" si="1"/>
        <v>0.72932888394512418</v>
      </c>
      <c r="O13" s="3">
        <f t="shared" si="1"/>
        <v>0.54289914468995015</v>
      </c>
      <c r="P13" s="3">
        <f t="shared" si="1"/>
        <v>0.39935846030473138</v>
      </c>
      <c r="Q13" s="3">
        <f t="shared" si="1"/>
        <v>0.7577450482478415</v>
      </c>
      <c r="R13" s="3">
        <f t="shared" si="1"/>
        <v>0.59065247938192955</v>
      </c>
      <c r="S13" s="3">
        <f t="shared" si="1"/>
        <v>0.72829440282062585</v>
      </c>
      <c r="T13" s="3">
        <f t="shared" si="1"/>
        <v>0.58254599701640974</v>
      </c>
      <c r="U13" s="3">
        <f t="shared" si="1"/>
        <v>0.6311157131762879</v>
      </c>
      <c r="V13" s="3">
        <f t="shared" si="1"/>
        <v>0.70047191284027799</v>
      </c>
      <c r="W13" s="3">
        <f t="shared" si="1"/>
        <v>0.6226817868303528</v>
      </c>
      <c r="X13" s="3">
        <f t="shared" si="1"/>
        <v>0.56640289827438273</v>
      </c>
      <c r="Y13" s="3">
        <f t="shared" si="1"/>
        <v>0.7581612339859064</v>
      </c>
      <c r="Z13" s="3">
        <f t="shared" si="1"/>
        <v>0.5042927228127555</v>
      </c>
      <c r="AA13" s="3">
        <f t="shared" si="1"/>
        <v>0.6161032987566778</v>
      </c>
      <c r="AB13" s="3">
        <f t="shared" si="1"/>
        <v>0.50838263583019594</v>
      </c>
      <c r="AC13" s="3">
        <f t="shared" si="1"/>
        <v>0.77209666829051316</v>
      </c>
    </row>
    <row r="14" spans="1:29" x14ac:dyDescent="0.25">
      <c r="A14" t="s">
        <v>3</v>
      </c>
      <c r="B14" s="3">
        <f t="shared" ref="B14:Q18" si="2">B5/B$3</f>
        <v>5.9397035315725252E-2</v>
      </c>
      <c r="C14" s="3">
        <f t="shared" si="2"/>
        <v>4.6613686833531329E-2</v>
      </c>
      <c r="D14" s="3">
        <f t="shared" si="2"/>
        <v>3.361497229036068E-2</v>
      </c>
      <c r="E14" s="3">
        <f t="shared" si="2"/>
        <v>4.9021058341963804E-2</v>
      </c>
      <c r="F14" s="3">
        <f t="shared" si="2"/>
        <v>5.8485958485958486E-2</v>
      </c>
      <c r="G14" s="3">
        <f t="shared" si="2"/>
        <v>2.1800991371397099E-2</v>
      </c>
      <c r="H14" s="3">
        <f t="shared" si="2"/>
        <v>0</v>
      </c>
      <c r="I14" s="3">
        <f t="shared" si="2"/>
        <v>2.0869565217391306E-2</v>
      </c>
      <c r="J14" s="3">
        <f t="shared" si="2"/>
        <v>1.0935441370223979E-2</v>
      </c>
      <c r="K14" s="3">
        <f t="shared" si="2"/>
        <v>1.026694045174538E-3</v>
      </c>
      <c r="L14" s="3">
        <f t="shared" si="2"/>
        <v>6.0007317965605558E-2</v>
      </c>
      <c r="M14" s="3">
        <f t="shared" si="2"/>
        <v>1.6457779465755159E-2</v>
      </c>
      <c r="N14" s="3">
        <f t="shared" si="2"/>
        <v>6.6740823136818691E-3</v>
      </c>
      <c r="O14" s="3">
        <f t="shared" si="2"/>
        <v>2.2273699215965788E-2</v>
      </c>
      <c r="P14" s="3">
        <f t="shared" si="2"/>
        <v>3.4482758620689655E-2</v>
      </c>
      <c r="Q14" s="3">
        <f t="shared" si="2"/>
        <v>6.6023362112747584E-3</v>
      </c>
      <c r="R14" s="3">
        <f t="shared" si="1"/>
        <v>4.649430737682534E-2</v>
      </c>
      <c r="S14" s="3">
        <f t="shared" si="1"/>
        <v>1.1679153812252093E-2</v>
      </c>
      <c r="T14" s="3">
        <f t="shared" si="1"/>
        <v>5.8884468755179845E-2</v>
      </c>
      <c r="U14" s="3">
        <f t="shared" si="1"/>
        <v>7.1576494952109757E-2</v>
      </c>
      <c r="V14" s="3">
        <f t="shared" si="1"/>
        <v>5.8518709599101694E-2</v>
      </c>
      <c r="W14" s="3">
        <f t="shared" si="1"/>
        <v>4.6998123465923761E-2</v>
      </c>
      <c r="X14" s="3">
        <f t="shared" si="1"/>
        <v>0.18667175135856612</v>
      </c>
      <c r="Y14" s="3">
        <f t="shared" si="1"/>
        <v>3.0104664085685323E-2</v>
      </c>
      <c r="Z14" s="3">
        <f t="shared" si="1"/>
        <v>5.5760958441466099E-2</v>
      </c>
      <c r="AA14" s="3">
        <f t="shared" si="1"/>
        <v>4.93975037730877E-2</v>
      </c>
      <c r="AB14" s="3">
        <f t="shared" si="1"/>
        <v>4.7003328827060896E-2</v>
      </c>
      <c r="AC14" s="3">
        <f t="shared" si="1"/>
        <v>2.3616376845360387E-2</v>
      </c>
    </row>
    <row r="15" spans="1:29" x14ac:dyDescent="0.25">
      <c r="A15" t="s">
        <v>9</v>
      </c>
      <c r="B15" s="3">
        <f t="shared" si="2"/>
        <v>7.8437052804072357E-2</v>
      </c>
      <c r="C15" s="3">
        <f t="shared" si="1"/>
        <v>7.870114533874957E-2</v>
      </c>
      <c r="D15" s="3">
        <f t="shared" si="1"/>
        <v>7.2317616062505682E-2</v>
      </c>
      <c r="E15" s="3">
        <f t="shared" si="1"/>
        <v>8.2082052462286226E-2</v>
      </c>
      <c r="F15" s="3">
        <f t="shared" si="1"/>
        <v>6.8701668701668703E-2</v>
      </c>
      <c r="G15" s="3">
        <f t="shared" si="1"/>
        <v>9.5006425555351576E-2</v>
      </c>
      <c r="H15" s="3">
        <f t="shared" si="1"/>
        <v>3.4334763948497854E-2</v>
      </c>
      <c r="I15" s="3">
        <f t="shared" si="1"/>
        <v>6.6086956521739126E-2</v>
      </c>
      <c r="J15" s="3">
        <f t="shared" si="1"/>
        <v>5.4808959156785242E-2</v>
      </c>
      <c r="K15" s="3">
        <f t="shared" si="1"/>
        <v>2.2245037645448322E-2</v>
      </c>
      <c r="L15" s="3">
        <f t="shared" si="1"/>
        <v>2.8174167581412366E-2</v>
      </c>
      <c r="M15" s="3">
        <f t="shared" si="1"/>
        <v>3.0763387770603876E-2</v>
      </c>
      <c r="N15" s="3">
        <f t="shared" si="1"/>
        <v>6.4516129032258063E-2</v>
      </c>
      <c r="O15" s="3">
        <f t="shared" si="1"/>
        <v>5.0026728439059157E-2</v>
      </c>
      <c r="P15" s="3">
        <f t="shared" si="1"/>
        <v>5.6936647955092221E-2</v>
      </c>
      <c r="Q15" s="3">
        <f t="shared" si="1"/>
        <v>2.1330624682579988E-2</v>
      </c>
      <c r="R15" s="3">
        <f t="shared" si="1"/>
        <v>7.6856619381234448E-2</v>
      </c>
      <c r="S15" s="3">
        <f t="shared" si="1"/>
        <v>5.3107095636844424E-2</v>
      </c>
      <c r="T15" s="3">
        <f t="shared" si="1"/>
        <v>7.4092491297861759E-2</v>
      </c>
      <c r="U15" s="3">
        <f t="shared" si="1"/>
        <v>6.3163344550867195E-2</v>
      </c>
      <c r="V15" s="3">
        <f t="shared" si="1"/>
        <v>6.0878273800491642E-2</v>
      </c>
      <c r="W15" s="3">
        <f t="shared" si="1"/>
        <v>8.835508494495628E-2</v>
      </c>
      <c r="X15" s="3">
        <f t="shared" si="1"/>
        <v>0.13728668128515586</v>
      </c>
      <c r="Y15" s="3">
        <f t="shared" si="1"/>
        <v>7.3472478352731407E-2</v>
      </c>
      <c r="Z15" s="3">
        <f t="shared" si="1"/>
        <v>9.0422695438870909E-2</v>
      </c>
      <c r="AA15" s="3">
        <f t="shared" si="1"/>
        <v>7.6443954675035342E-2</v>
      </c>
      <c r="AB15" s="3">
        <f t="shared" si="1"/>
        <v>8.4448999171427327E-2</v>
      </c>
      <c r="AC15" s="3">
        <f t="shared" si="1"/>
        <v>4.7783449473661914E-2</v>
      </c>
    </row>
    <row r="16" spans="1:29" x14ac:dyDescent="0.25">
      <c r="A16" t="s">
        <v>48</v>
      </c>
      <c r="B16" s="3">
        <f t="shared" si="2"/>
        <v>0.18352441757081026</v>
      </c>
      <c r="C16" s="3">
        <f t="shared" si="1"/>
        <v>0.22063596295878782</v>
      </c>
      <c r="D16" s="3">
        <f t="shared" si="1"/>
        <v>5.3420550558735347E-2</v>
      </c>
      <c r="E16" s="3">
        <f t="shared" si="1"/>
        <v>0.24397538535724658</v>
      </c>
      <c r="F16" s="3">
        <f t="shared" si="1"/>
        <v>5.7387057387057384E-2</v>
      </c>
      <c r="G16" s="3">
        <f t="shared" si="1"/>
        <v>8.146686249311548E-2</v>
      </c>
      <c r="H16" s="3">
        <f t="shared" si="1"/>
        <v>0.16630901287553648</v>
      </c>
      <c r="I16" s="3">
        <f t="shared" si="1"/>
        <v>5.2173913043478265E-3</v>
      </c>
      <c r="J16" s="3">
        <f t="shared" si="1"/>
        <v>4.0316205533596841E-2</v>
      </c>
      <c r="K16" s="3">
        <f t="shared" si="1"/>
        <v>0</v>
      </c>
      <c r="L16" s="3">
        <f t="shared" si="1"/>
        <v>1.6465422612513721E-2</v>
      </c>
      <c r="M16" s="3">
        <f t="shared" si="1"/>
        <v>3.4054943663754902E-2</v>
      </c>
      <c r="N16" s="3">
        <f t="shared" si="1"/>
        <v>3.114571746384872E-2</v>
      </c>
      <c r="O16" s="3">
        <f t="shared" si="1"/>
        <v>3.8711689237348537E-2</v>
      </c>
      <c r="P16" s="3">
        <f t="shared" si="1"/>
        <v>6.5757818765036086E-2</v>
      </c>
      <c r="Q16" s="3">
        <f t="shared" si="1"/>
        <v>0</v>
      </c>
      <c r="R16" s="3">
        <f t="shared" si="1"/>
        <v>0.23146359749951589</v>
      </c>
      <c r="S16" s="3">
        <f t="shared" si="1"/>
        <v>1.1679153812252093E-2</v>
      </c>
      <c r="T16" s="3">
        <f t="shared" si="1"/>
        <v>0.18175037294878171</v>
      </c>
      <c r="U16" s="3">
        <f t="shared" si="1"/>
        <v>8.8273362671498837E-2</v>
      </c>
      <c r="V16" s="3">
        <f t="shared" si="1"/>
        <v>0.16776425601650935</v>
      </c>
      <c r="W16" s="3">
        <f t="shared" si="1"/>
        <v>0.22869440237976887</v>
      </c>
      <c r="X16" s="3">
        <f t="shared" si="1"/>
        <v>8.732958337305749E-2</v>
      </c>
      <c r="Y16" s="3">
        <f t="shared" si="1"/>
        <v>0.12683040021494607</v>
      </c>
      <c r="Z16" s="3">
        <f t="shared" si="1"/>
        <v>0.31072025311955631</v>
      </c>
      <c r="AA16" s="3">
        <f t="shared" si="1"/>
        <v>0.2308650552188391</v>
      </c>
      <c r="AB16" s="3">
        <f t="shared" si="1"/>
        <v>0.31474859360690766</v>
      </c>
      <c r="AC16" s="3">
        <f t="shared" si="1"/>
        <v>4.1111558257259651E-2</v>
      </c>
    </row>
    <row r="17" spans="1:29" x14ac:dyDescent="0.25">
      <c r="A17" t="s">
        <v>5</v>
      </c>
      <c r="B17" s="3">
        <f t="shared" si="2"/>
        <v>9.6095034620817435E-4</v>
      </c>
      <c r="C17" s="3">
        <f t="shared" si="1"/>
        <v>1.591602268131771E-3</v>
      </c>
      <c r="D17" s="3">
        <f t="shared" si="1"/>
        <v>2.2712819115108568E-3</v>
      </c>
      <c r="E17" s="3">
        <f t="shared" si="1"/>
        <v>1.4126569238272152E-3</v>
      </c>
      <c r="F17" s="3">
        <f t="shared" si="1"/>
        <v>1.3431013431013431E-3</v>
      </c>
      <c r="G17" s="3">
        <f t="shared" si="1"/>
        <v>2.4325316688085185E-3</v>
      </c>
      <c r="H17" s="3">
        <f t="shared" si="1"/>
        <v>9.6566523605150223E-3</v>
      </c>
      <c r="I17" s="3">
        <f t="shared" si="1"/>
        <v>1.3043478260869565E-2</v>
      </c>
      <c r="J17" s="3">
        <f t="shared" si="1"/>
        <v>5.4018445322793146E-3</v>
      </c>
      <c r="K17" s="3">
        <f t="shared" si="1"/>
        <v>7.8713210130047905E-3</v>
      </c>
      <c r="L17" s="3">
        <f t="shared" si="1"/>
        <v>4.3907793633369925E-3</v>
      </c>
      <c r="M17" s="3">
        <f t="shared" si="1"/>
        <v>6.7519095244123731E-4</v>
      </c>
      <c r="N17" s="3">
        <f t="shared" si="1"/>
        <v>8.1572117167222832E-3</v>
      </c>
      <c r="O17" s="3">
        <f t="shared" si="1"/>
        <v>1.0112259444048468E-2</v>
      </c>
      <c r="P17" s="3">
        <f t="shared" si="1"/>
        <v>5.6134723336006415E-3</v>
      </c>
      <c r="Q17" s="3">
        <f t="shared" si="1"/>
        <v>0</v>
      </c>
      <c r="R17" s="3">
        <f t="shared" si="1"/>
        <v>1.0426959151146221E-3</v>
      </c>
      <c r="S17" s="3">
        <f t="shared" si="1"/>
        <v>6.6108417805200532E-3</v>
      </c>
      <c r="T17" s="3">
        <f t="shared" si="1"/>
        <v>0</v>
      </c>
      <c r="U17" s="3">
        <f t="shared" si="1"/>
        <v>3.1581672275433598E-2</v>
      </c>
      <c r="V17" s="3">
        <f t="shared" si="1"/>
        <v>7.8146338502625115E-4</v>
      </c>
      <c r="W17" s="3">
        <f t="shared" si="1"/>
        <v>3.6220575598891805E-4</v>
      </c>
      <c r="X17" s="3">
        <f t="shared" si="1"/>
        <v>1.9067594622938315E-3</v>
      </c>
      <c r="Y17" s="3">
        <f t="shared" si="1"/>
        <v>2.808954458299239E-4</v>
      </c>
      <c r="Z17" s="3">
        <f t="shared" si="1"/>
        <v>9.4208823633972058E-4</v>
      </c>
      <c r="AA17" s="3">
        <f t="shared" si="1"/>
        <v>2.1081378913829865E-3</v>
      </c>
      <c r="AB17" s="3">
        <f t="shared" si="1"/>
        <v>1.3397680965602119E-3</v>
      </c>
      <c r="AC17" s="3">
        <f t="shared" si="1"/>
        <v>3.1770910554296489E-4</v>
      </c>
    </row>
    <row r="18" spans="1:29" x14ac:dyDescent="0.25">
      <c r="A18" t="s">
        <v>6</v>
      </c>
      <c r="B18" s="3">
        <f t="shared" si="2"/>
        <v>6.0495359223194226E-2</v>
      </c>
      <c r="C18" s="3">
        <f t="shared" si="1"/>
        <v>5.2887863382347959E-2</v>
      </c>
      <c r="D18" s="3">
        <f t="shared" si="1"/>
        <v>0.16789315889888254</v>
      </c>
      <c r="E18" s="3">
        <f t="shared" si="1"/>
        <v>2.7875041782424531E-2</v>
      </c>
      <c r="F18" s="3">
        <f t="shared" si="1"/>
        <v>5.5596255596255598E-2</v>
      </c>
      <c r="G18" s="3">
        <f t="shared" si="1"/>
        <v>0.19960528731411786</v>
      </c>
      <c r="H18" s="3">
        <f t="shared" si="1"/>
        <v>0.44849785407725323</v>
      </c>
      <c r="I18" s="3">
        <f t="shared" si="1"/>
        <v>0.46956521739130436</v>
      </c>
      <c r="J18" s="3">
        <f t="shared" si="1"/>
        <v>0.40210803689064556</v>
      </c>
      <c r="K18" s="3">
        <f t="shared" si="1"/>
        <v>0.56878850102669409</v>
      </c>
      <c r="L18" s="3">
        <f t="shared" si="1"/>
        <v>0.17709476765459203</v>
      </c>
      <c r="M18" s="3">
        <f t="shared" si="1"/>
        <v>0.18314554584968562</v>
      </c>
      <c r="N18" s="3">
        <f t="shared" si="1"/>
        <v>0.16017797552836485</v>
      </c>
      <c r="O18" s="3">
        <f t="shared" si="1"/>
        <v>0.33597647897362792</v>
      </c>
      <c r="P18" s="3">
        <f t="shared" si="1"/>
        <v>0.43785084202085006</v>
      </c>
      <c r="Q18" s="3">
        <f t="shared" si="1"/>
        <v>0.2143219908583037</v>
      </c>
      <c r="R18" s="3">
        <f t="shared" si="1"/>
        <v>5.3490300445380112E-2</v>
      </c>
      <c r="S18" s="3">
        <f t="shared" si="1"/>
        <v>0.18862935213750551</v>
      </c>
      <c r="T18" s="3">
        <f t="shared" si="1"/>
        <v>0.10272666998176695</v>
      </c>
      <c r="U18" s="3">
        <f t="shared" si="1"/>
        <v>0.11428941237380275</v>
      </c>
      <c r="V18" s="3">
        <f t="shared" si="1"/>
        <v>1.1585384358593062E-2</v>
      </c>
      <c r="W18" s="3">
        <f t="shared" si="1"/>
        <v>1.2908396623009313E-2</v>
      </c>
      <c r="X18" s="3">
        <f t="shared" si="1"/>
        <v>2.0402326246543999E-2</v>
      </c>
      <c r="Y18" s="3">
        <f t="shared" si="1"/>
        <v>1.1150327914900893E-2</v>
      </c>
      <c r="Z18" s="3">
        <f t="shared" si="1"/>
        <v>3.7861281951011412E-2</v>
      </c>
      <c r="AA18" s="3">
        <f t="shared" si="1"/>
        <v>2.5082049684977122E-2</v>
      </c>
      <c r="AB18" s="3">
        <f t="shared" si="1"/>
        <v>4.4076674467847986E-2</v>
      </c>
      <c r="AC18" s="3">
        <f t="shared" si="1"/>
        <v>0.11507423802766187</v>
      </c>
    </row>
    <row r="19" spans="1:29" x14ac:dyDescent="0.25">
      <c r="A19" t="s">
        <v>55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t="s">
        <v>49</v>
      </c>
    </row>
    <row r="21" spans="1:29" x14ac:dyDescent="0.25">
      <c r="A21" t="s">
        <v>34</v>
      </c>
    </row>
    <row r="22" spans="1:29" x14ac:dyDescent="0.25">
      <c r="A22" t="s">
        <v>54</v>
      </c>
    </row>
    <row r="23" spans="1:29" x14ac:dyDescent="0.25">
      <c r="A23" t="s">
        <v>52</v>
      </c>
    </row>
    <row r="24" spans="1:29" x14ac:dyDescent="0.25">
      <c r="A24" t="s">
        <v>36</v>
      </c>
    </row>
    <row r="25" spans="1:29" x14ac:dyDescent="0.25">
      <c r="A25" t="s">
        <v>57</v>
      </c>
    </row>
    <row r="26" spans="1:29" x14ac:dyDescent="0.25">
      <c r="A26" t="s">
        <v>37</v>
      </c>
    </row>
    <row r="27" spans="1:29" x14ac:dyDescent="0.25">
      <c r="A27" t="s">
        <v>46</v>
      </c>
    </row>
    <row r="28" spans="1:29" x14ac:dyDescent="0.25">
      <c r="A28" s="2" t="s">
        <v>102</v>
      </c>
    </row>
    <row r="29" spans="1:29" x14ac:dyDescent="0.25">
      <c r="A29" s="8" t="s">
        <v>58</v>
      </c>
    </row>
    <row r="30" spans="1:29" x14ac:dyDescent="0.25">
      <c r="A30" s="8" t="s">
        <v>59</v>
      </c>
    </row>
    <row r="31" spans="1:29" x14ac:dyDescent="0.25">
      <c r="A31" s="8" t="s">
        <v>60</v>
      </c>
    </row>
    <row r="32" spans="1:29" x14ac:dyDescent="0.25">
      <c r="A32" s="8" t="s">
        <v>61</v>
      </c>
    </row>
    <row r="33" spans="1:1" x14ac:dyDescent="0.25">
      <c r="A33" s="8" t="s">
        <v>62</v>
      </c>
    </row>
    <row r="34" spans="1:1" x14ac:dyDescent="0.25">
      <c r="A34" s="8" t="s">
        <v>63</v>
      </c>
    </row>
    <row r="35" spans="1:1" x14ac:dyDescent="0.25">
      <c r="A35" s="8" t="s">
        <v>64</v>
      </c>
    </row>
    <row r="36" spans="1:1" x14ac:dyDescent="0.25">
      <c r="A36" s="8" t="s">
        <v>65</v>
      </c>
    </row>
    <row r="37" spans="1:1" x14ac:dyDescent="0.25">
      <c r="A37" s="8" t="s">
        <v>104</v>
      </c>
    </row>
    <row r="38" spans="1:1" x14ac:dyDescent="0.25">
      <c r="A38" s="8" t="s">
        <v>105</v>
      </c>
    </row>
    <row r="39" spans="1:1" x14ac:dyDescent="0.25">
      <c r="A39" s="8" t="s">
        <v>106</v>
      </c>
    </row>
    <row r="40" spans="1:1" x14ac:dyDescent="0.25">
      <c r="A40" s="8" t="s">
        <v>107</v>
      </c>
    </row>
    <row r="41" spans="1:1" x14ac:dyDescent="0.25">
      <c r="A41" s="8" t="s">
        <v>69</v>
      </c>
    </row>
    <row r="42" spans="1:1" x14ac:dyDescent="0.25">
      <c r="A42" s="8" t="s">
        <v>70</v>
      </c>
    </row>
    <row r="43" spans="1:1" x14ac:dyDescent="0.25">
      <c r="A43" s="8" t="s">
        <v>71</v>
      </c>
    </row>
    <row r="44" spans="1:1" x14ac:dyDescent="0.25">
      <c r="A44" s="8" t="s">
        <v>72</v>
      </c>
    </row>
    <row r="45" spans="1:1" x14ac:dyDescent="0.25">
      <c r="A45" s="8" t="s">
        <v>73</v>
      </c>
    </row>
    <row r="46" spans="1:1" x14ac:dyDescent="0.25">
      <c r="A46" s="8" t="s">
        <v>74</v>
      </c>
    </row>
    <row r="47" spans="1:1" x14ac:dyDescent="0.25">
      <c r="A47" s="8" t="s">
        <v>75</v>
      </c>
    </row>
    <row r="48" spans="1:1" x14ac:dyDescent="0.25">
      <c r="A48" s="8" t="s">
        <v>76</v>
      </c>
    </row>
    <row r="49" spans="1:1" x14ac:dyDescent="0.25">
      <c r="A49" s="8" t="s">
        <v>77</v>
      </c>
    </row>
    <row r="50" spans="1:1" x14ac:dyDescent="0.25">
      <c r="A50" s="8" t="s">
        <v>78</v>
      </c>
    </row>
    <row r="51" spans="1:1" x14ac:dyDescent="0.25">
      <c r="A51" s="8" t="s">
        <v>79</v>
      </c>
    </row>
    <row r="52" spans="1:1" x14ac:dyDescent="0.25">
      <c r="A52" s="8" t="s">
        <v>80</v>
      </c>
    </row>
    <row r="53" spans="1:1" x14ac:dyDescent="0.25">
      <c r="A53" s="8" t="s">
        <v>108</v>
      </c>
    </row>
    <row r="54" spans="1:1" x14ac:dyDescent="0.25">
      <c r="A54" s="8" t="s">
        <v>109</v>
      </c>
    </row>
    <row r="55" spans="1:1" x14ac:dyDescent="0.25">
      <c r="A55" s="8" t="s">
        <v>110</v>
      </c>
    </row>
    <row r="56" spans="1:1" x14ac:dyDescent="0.25">
      <c r="A56" s="8" t="s">
        <v>111</v>
      </c>
    </row>
    <row r="57" spans="1:1" x14ac:dyDescent="0.25">
      <c r="A57" s="8" t="s">
        <v>112</v>
      </c>
    </row>
    <row r="58" spans="1:1" x14ac:dyDescent="0.25">
      <c r="A58" s="8" t="s">
        <v>113</v>
      </c>
    </row>
    <row r="59" spans="1:1" x14ac:dyDescent="0.25">
      <c r="A59" s="8" t="s">
        <v>114</v>
      </c>
    </row>
    <row r="60" spans="1:1" x14ac:dyDescent="0.25">
      <c r="A60" s="8" t="s">
        <v>115</v>
      </c>
    </row>
    <row r="61" spans="1:1" x14ac:dyDescent="0.25">
      <c r="A61" s="8" t="s">
        <v>116</v>
      </c>
    </row>
    <row r="62" spans="1:1" x14ac:dyDescent="0.25">
      <c r="A62" s="8" t="s">
        <v>117</v>
      </c>
    </row>
    <row r="63" spans="1:1" x14ac:dyDescent="0.25">
      <c r="A63" s="8" t="s">
        <v>118</v>
      </c>
    </row>
    <row r="64" spans="1:1" x14ac:dyDescent="0.25">
      <c r="A64" s="8" t="s">
        <v>119</v>
      </c>
    </row>
    <row r="65" spans="1:1" x14ac:dyDescent="0.25">
      <c r="A65" s="8" t="s">
        <v>120</v>
      </c>
    </row>
    <row r="66" spans="1:1" x14ac:dyDescent="0.25">
      <c r="A66" s="8" t="s">
        <v>121</v>
      </c>
    </row>
    <row r="67" spans="1:1" x14ac:dyDescent="0.25">
      <c r="A67" s="8" t="s">
        <v>122</v>
      </c>
    </row>
    <row r="68" spans="1:1" x14ac:dyDescent="0.25">
      <c r="A68" s="8" t="s">
        <v>123</v>
      </c>
    </row>
    <row r="69" spans="1:1" x14ac:dyDescent="0.25">
      <c r="A69" s="8" t="s">
        <v>103</v>
      </c>
    </row>
    <row r="70" spans="1:1" x14ac:dyDescent="0.25">
      <c r="A70" s="8" t="s">
        <v>124</v>
      </c>
    </row>
    <row r="71" spans="1:1" x14ac:dyDescent="0.25">
      <c r="A71" s="8" t="s">
        <v>98</v>
      </c>
    </row>
    <row r="72" spans="1:1" x14ac:dyDescent="0.25">
      <c r="A72" s="8" t="s">
        <v>99</v>
      </c>
    </row>
    <row r="73" spans="1:1" x14ac:dyDescent="0.25">
      <c r="A73" s="8" t="s">
        <v>100</v>
      </c>
    </row>
    <row r="74" spans="1:1" x14ac:dyDescent="0.25">
      <c r="A74" s="8" t="s">
        <v>101</v>
      </c>
    </row>
    <row r="75" spans="1:1" x14ac:dyDescent="0.25">
      <c r="A75" s="8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29AB7-999B-496C-B231-B573C741608D}">
  <dimension ref="A1:AC73"/>
  <sheetViews>
    <sheetView workbookViewId="0">
      <selection activeCell="A13" sqref="A13:A14"/>
    </sheetView>
  </sheetViews>
  <sheetFormatPr defaultRowHeight="15" x14ac:dyDescent="0.25"/>
  <cols>
    <col min="1" max="1" width="20.28515625" customWidth="1"/>
    <col min="2" max="2" width="15.140625" customWidth="1"/>
    <col min="3" max="3" width="11.7109375" customWidth="1"/>
    <col min="4" max="4" width="11.42578125" customWidth="1"/>
    <col min="6" max="6" width="10.5703125" customWidth="1"/>
    <col min="8" max="8" width="12.7109375" customWidth="1"/>
    <col min="9" max="9" width="9.5703125" customWidth="1"/>
    <col min="10" max="10" width="12.42578125" customWidth="1"/>
    <col min="11" max="11" width="9.5703125" customWidth="1"/>
    <col min="12" max="12" width="9.85546875" customWidth="1"/>
    <col min="14" max="14" width="10.5703125" customWidth="1"/>
    <col min="16" max="16" width="11.28515625" customWidth="1"/>
    <col min="17" max="17" width="9.28515625" customWidth="1"/>
    <col min="18" max="18" width="10.85546875" customWidth="1"/>
    <col min="19" max="19" width="13.5703125" customWidth="1"/>
    <col min="20" max="20" width="13" customWidth="1"/>
    <col min="21" max="21" width="14" customWidth="1"/>
    <col min="22" max="22" width="13.28515625" customWidth="1"/>
    <col min="23" max="23" width="12" customWidth="1"/>
    <col min="24" max="24" width="11.7109375" customWidth="1"/>
    <col min="25" max="25" width="17.5703125" customWidth="1"/>
    <col min="27" max="27" width="9.28515625" customWidth="1"/>
    <col min="28" max="28" width="21.140625" customWidth="1"/>
    <col min="29" max="29" width="24.85546875" customWidth="1"/>
  </cols>
  <sheetData>
    <row r="1" spans="1:29" x14ac:dyDescent="0.25">
      <c r="A1" s="5" t="s">
        <v>39</v>
      </c>
    </row>
    <row r="2" spans="1:29" x14ac:dyDescent="0.25">
      <c r="A2" s="2" t="s">
        <v>0</v>
      </c>
      <c r="B2" s="2" t="s">
        <v>41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42</v>
      </c>
      <c r="V2" s="2" t="s">
        <v>28</v>
      </c>
      <c r="W2" s="2" t="s">
        <v>29</v>
      </c>
      <c r="X2" s="2" t="s">
        <v>43</v>
      </c>
      <c r="Y2" s="2" t="s">
        <v>30</v>
      </c>
      <c r="Z2" s="2" t="s">
        <v>31</v>
      </c>
      <c r="AA2" s="2" t="s">
        <v>32</v>
      </c>
      <c r="AB2" s="2" t="s">
        <v>7</v>
      </c>
      <c r="AC2" s="2" t="s">
        <v>8</v>
      </c>
    </row>
    <row r="3" spans="1:29" x14ac:dyDescent="0.25">
      <c r="A3" t="s">
        <v>2</v>
      </c>
      <c r="B3" s="4">
        <v>137428986</v>
      </c>
      <c r="C3" s="4">
        <v>1250893</v>
      </c>
      <c r="D3" s="4">
        <v>10947</v>
      </c>
      <c r="E3" s="4">
        <v>899870</v>
      </c>
      <c r="F3" s="4">
        <v>24399</v>
      </c>
      <c r="G3" s="4">
        <v>21579</v>
      </c>
      <c r="H3" s="4">
        <v>950</v>
      </c>
      <c r="I3" s="4">
        <v>1226</v>
      </c>
      <c r="J3" s="4">
        <v>7552</v>
      </c>
      <c r="K3" s="4">
        <v>2657</v>
      </c>
      <c r="L3" s="4">
        <v>2637</v>
      </c>
      <c r="M3" s="4">
        <v>23420</v>
      </c>
      <c r="N3" s="4">
        <v>2916</v>
      </c>
      <c r="O3" s="4">
        <v>22404</v>
      </c>
      <c r="P3" s="4">
        <v>2494</v>
      </c>
      <c r="Q3" s="4">
        <v>1973</v>
      </c>
      <c r="R3" s="4">
        <v>197371</v>
      </c>
      <c r="S3" s="4">
        <v>4524</v>
      </c>
      <c r="T3" s="4">
        <v>23974</v>
      </c>
      <c r="U3" s="4">
        <v>8053</v>
      </c>
      <c r="V3" s="4">
        <v>129580</v>
      </c>
      <c r="W3" s="4">
        <v>259464</v>
      </c>
      <c r="X3" s="4">
        <v>10104</v>
      </c>
      <c r="Y3" s="4">
        <v>79911</v>
      </c>
      <c r="Z3" s="4">
        <v>109209</v>
      </c>
      <c r="AA3" s="4">
        <v>40949</v>
      </c>
      <c r="AB3" s="4">
        <f>Table168[[#This Row],[Clark ]]-SUM(Table168[[#This Row],[Boulder City]:[North Las Vegas ]])</f>
        <v>412758</v>
      </c>
      <c r="AC3" s="4">
        <f>Table168[[#This Row],[Washoe ]]-Table168[[#This Row],[Reno ]]-Table168[[#This Row],[Sparks ]]</f>
        <v>47213</v>
      </c>
    </row>
    <row r="4" spans="1:29" x14ac:dyDescent="0.25">
      <c r="A4" t="s">
        <v>4</v>
      </c>
      <c r="B4" s="4">
        <v>84644765</v>
      </c>
      <c r="C4" s="4">
        <v>747638</v>
      </c>
      <c r="D4" s="4">
        <v>7518</v>
      </c>
      <c r="E4" s="4">
        <v>531003</v>
      </c>
      <c r="F4" s="4">
        <v>18255</v>
      </c>
      <c r="G4" s="4">
        <v>13591</v>
      </c>
      <c r="H4" s="4">
        <v>348</v>
      </c>
      <c r="I4" s="4">
        <v>585</v>
      </c>
      <c r="J4" s="4">
        <v>3700</v>
      </c>
      <c r="K4" s="4">
        <v>1137</v>
      </c>
      <c r="L4" s="4">
        <v>1850</v>
      </c>
      <c r="M4" s="4">
        <v>17297</v>
      </c>
      <c r="N4" s="4">
        <v>2167</v>
      </c>
      <c r="O4" s="4">
        <v>12114</v>
      </c>
      <c r="P4" s="4">
        <v>1060</v>
      </c>
      <c r="Q4" s="4">
        <v>1478</v>
      </c>
      <c r="R4" s="4">
        <v>118590</v>
      </c>
      <c r="S4" s="4">
        <v>3387</v>
      </c>
      <c r="T4" s="4">
        <v>13558</v>
      </c>
      <c r="U4" s="4">
        <v>5001</v>
      </c>
      <c r="V4" s="4">
        <v>90754</v>
      </c>
      <c r="W4" s="4">
        <v>159639</v>
      </c>
      <c r="X4" s="4">
        <v>5620</v>
      </c>
      <c r="Y4" s="4">
        <v>60150</v>
      </c>
      <c r="Z4" s="4">
        <v>55943</v>
      </c>
      <c r="AA4" s="4">
        <v>26194</v>
      </c>
      <c r="AB4" s="4">
        <f>Table168[[#This Row],[Clark ]]-SUM(Table168[[#This Row],[Boulder City]:[North Las Vegas ]])</f>
        <v>209839</v>
      </c>
      <c r="AC4" s="4">
        <f>Table168[[#This Row],[Washoe ]]-Table168[[#This Row],[Reno ]]-Table168[[#This Row],[Sparks ]]</f>
        <v>36453</v>
      </c>
    </row>
    <row r="5" spans="1:29" x14ac:dyDescent="0.25">
      <c r="A5" t="s">
        <v>3</v>
      </c>
      <c r="B5" s="4">
        <v>8048562</v>
      </c>
      <c r="C5" s="4">
        <v>57111</v>
      </c>
      <c r="D5" s="4">
        <v>358</v>
      </c>
      <c r="E5" s="4">
        <v>43679</v>
      </c>
      <c r="F5" s="4">
        <v>1594</v>
      </c>
      <c r="G5" s="4">
        <v>332</v>
      </c>
      <c r="H5" s="4">
        <v>2</v>
      </c>
      <c r="I5" s="4">
        <v>26</v>
      </c>
      <c r="J5" s="4">
        <v>90</v>
      </c>
      <c r="K5" s="4">
        <v>10</v>
      </c>
      <c r="L5" s="4">
        <v>160</v>
      </c>
      <c r="M5" s="4">
        <v>308</v>
      </c>
      <c r="N5" s="4">
        <v>39</v>
      </c>
      <c r="O5" s="4">
        <v>324</v>
      </c>
      <c r="P5" s="4">
        <v>106</v>
      </c>
      <c r="Q5" s="4">
        <v>18</v>
      </c>
      <c r="R5" s="4">
        <v>9026</v>
      </c>
      <c r="S5" s="4">
        <v>30</v>
      </c>
      <c r="T5" s="4">
        <v>1009</v>
      </c>
      <c r="U5" s="4">
        <v>639</v>
      </c>
      <c r="V5" s="4">
        <v>7143</v>
      </c>
      <c r="W5" s="4">
        <v>12140</v>
      </c>
      <c r="X5" s="4">
        <v>1922</v>
      </c>
      <c r="Y5" s="4">
        <v>2434</v>
      </c>
      <c r="Z5" s="4">
        <v>5750</v>
      </c>
      <c r="AA5" s="4">
        <v>2161</v>
      </c>
      <c r="AB5" s="4">
        <f>Table168[[#This Row],[Clark ]]-SUM(Table168[[#This Row],[Boulder City]:[North Las Vegas ]])</f>
        <v>19401</v>
      </c>
      <c r="AC5" s="4">
        <f>Table168[[#This Row],[Washoe ]]-Table168[[#This Row],[Reno ]]-Table168[[#This Row],[Sparks ]]</f>
        <v>1115</v>
      </c>
    </row>
    <row r="6" spans="1:29" x14ac:dyDescent="0.25">
      <c r="A6" t="s">
        <v>45</v>
      </c>
      <c r="B6" s="4">
        <v>10882000</v>
      </c>
      <c r="C6" s="4">
        <v>95799</v>
      </c>
      <c r="D6" s="4">
        <v>679</v>
      </c>
      <c r="E6" s="4">
        <v>72254</v>
      </c>
      <c r="F6" s="4">
        <v>1681</v>
      </c>
      <c r="G6" s="4">
        <v>1890</v>
      </c>
      <c r="H6" s="4">
        <v>57</v>
      </c>
      <c r="I6" s="4">
        <v>111</v>
      </c>
      <c r="J6" s="4">
        <v>274</v>
      </c>
      <c r="K6" s="4">
        <v>71</v>
      </c>
      <c r="L6" s="4">
        <v>76</v>
      </c>
      <c r="M6" s="4">
        <v>758</v>
      </c>
      <c r="N6" s="4">
        <v>136</v>
      </c>
      <c r="O6" s="4">
        <v>947</v>
      </c>
      <c r="P6" s="4">
        <v>99</v>
      </c>
      <c r="Q6" s="4">
        <v>56</v>
      </c>
      <c r="R6" s="4">
        <v>14329</v>
      </c>
      <c r="S6" s="4">
        <v>243</v>
      </c>
      <c r="T6" s="4">
        <v>2138</v>
      </c>
      <c r="U6" s="4">
        <v>530</v>
      </c>
      <c r="V6" s="4">
        <v>7450</v>
      </c>
      <c r="W6" s="4">
        <v>22304</v>
      </c>
      <c r="X6" s="4">
        <v>1285</v>
      </c>
      <c r="Y6" s="4">
        <v>5828</v>
      </c>
      <c r="Z6" s="4">
        <v>9414</v>
      </c>
      <c r="AA6" s="4">
        <v>2659</v>
      </c>
      <c r="AB6" s="4">
        <f>Table168[[#This Row],[Clark ]]-SUM(Table168[[#This Row],[Boulder City]:[North Las Vegas ]])</f>
        <v>34857</v>
      </c>
      <c r="AC6" s="4">
        <f>Table168[[#This Row],[Washoe ]]-Table168[[#This Row],[Reno ]]-Table168[[#This Row],[Sparks ]]</f>
        <v>2256</v>
      </c>
    </row>
    <row r="7" spans="1:29" x14ac:dyDescent="0.25">
      <c r="A7" t="s">
        <v>44</v>
      </c>
      <c r="B7" s="4">
        <v>25232707</v>
      </c>
      <c r="C7" s="4">
        <v>282457</v>
      </c>
      <c r="D7" s="4">
        <v>660</v>
      </c>
      <c r="E7" s="4">
        <v>226790</v>
      </c>
      <c r="F7" s="4">
        <v>1533</v>
      </c>
      <c r="G7" s="4">
        <v>1609</v>
      </c>
      <c r="H7" s="4">
        <v>104</v>
      </c>
      <c r="I7" s="4">
        <v>6</v>
      </c>
      <c r="J7" s="4">
        <v>411</v>
      </c>
      <c r="K7" s="4">
        <v>0</v>
      </c>
      <c r="L7" s="4">
        <v>35</v>
      </c>
      <c r="M7" s="4">
        <v>1031</v>
      </c>
      <c r="N7" s="4">
        <v>91</v>
      </c>
      <c r="O7" s="4">
        <v>888</v>
      </c>
      <c r="P7" s="4">
        <v>201</v>
      </c>
      <c r="Q7" s="4">
        <v>0</v>
      </c>
      <c r="R7" s="4">
        <v>44249</v>
      </c>
      <c r="S7" s="4">
        <v>64</v>
      </c>
      <c r="T7" s="4">
        <v>4785</v>
      </c>
      <c r="U7" s="4">
        <v>734</v>
      </c>
      <c r="V7" s="4">
        <v>22722</v>
      </c>
      <c r="W7" s="4">
        <v>62025</v>
      </c>
      <c r="X7" s="4">
        <v>974</v>
      </c>
      <c r="Y7" s="4">
        <v>10420</v>
      </c>
      <c r="Z7" s="4">
        <v>33759</v>
      </c>
      <c r="AA7" s="4">
        <v>8549</v>
      </c>
      <c r="AB7" s="4">
        <f>Table168[[#This Row],[Clark ]]-SUM(Table168[[#This Row],[Boulder City]:[North Las Vegas ]])</f>
        <v>129915</v>
      </c>
      <c r="AC7" s="4">
        <f>Table168[[#This Row],[Washoe ]]-Table168[[#This Row],[Reno ]]-Table168[[#This Row],[Sparks ]]</f>
        <v>1941</v>
      </c>
    </row>
    <row r="8" spans="1:29" x14ac:dyDescent="0.25">
      <c r="A8" t="s">
        <v>5</v>
      </c>
      <c r="B8" s="4">
        <v>125544</v>
      </c>
      <c r="C8" s="4">
        <v>1772</v>
      </c>
      <c r="D8" s="4">
        <v>15</v>
      </c>
      <c r="E8" s="4">
        <v>896</v>
      </c>
      <c r="F8" s="4">
        <v>17</v>
      </c>
      <c r="G8" s="4">
        <v>52</v>
      </c>
      <c r="H8" s="4">
        <v>9</v>
      </c>
      <c r="I8" s="4">
        <v>14</v>
      </c>
      <c r="J8" s="4">
        <v>47</v>
      </c>
      <c r="K8" s="4">
        <v>22</v>
      </c>
      <c r="L8" s="4">
        <v>17</v>
      </c>
      <c r="M8" s="4">
        <v>37</v>
      </c>
      <c r="N8" s="4">
        <v>10</v>
      </c>
      <c r="O8" s="4">
        <v>226</v>
      </c>
      <c r="P8" s="4">
        <v>50</v>
      </c>
      <c r="Q8" s="4">
        <v>0</v>
      </c>
      <c r="R8" s="4">
        <v>314</v>
      </c>
      <c r="S8" s="4">
        <v>34</v>
      </c>
      <c r="T8" s="4">
        <v>12</v>
      </c>
      <c r="U8" s="4">
        <v>110</v>
      </c>
      <c r="V8" s="4">
        <v>79</v>
      </c>
      <c r="W8" s="4">
        <v>108</v>
      </c>
      <c r="X8" s="4">
        <v>20</v>
      </c>
      <c r="Y8" s="4">
        <v>26</v>
      </c>
      <c r="Z8" s="4">
        <v>210</v>
      </c>
      <c r="AA8" s="4">
        <v>89</v>
      </c>
      <c r="AB8" s="4">
        <f>Table168[[#This Row],[Clark ]]-SUM(Table168[[#This Row],[Boulder City]:[North Las Vegas ]])</f>
        <v>553</v>
      </c>
      <c r="AC8" s="4">
        <f>Table168[[#This Row],[Washoe ]]-Table168[[#This Row],[Reno ]]-Table168[[#This Row],[Sparks ]]</f>
        <v>15</v>
      </c>
    </row>
    <row r="9" spans="1:29" x14ac:dyDescent="0.25">
      <c r="A9" t="s">
        <v>6</v>
      </c>
      <c r="B9" s="4">
        <v>8495408</v>
      </c>
      <c r="C9" s="4">
        <v>66116</v>
      </c>
      <c r="D9" s="4">
        <v>1717</v>
      </c>
      <c r="E9" s="4">
        <v>25248</v>
      </c>
      <c r="F9" s="4">
        <v>1319</v>
      </c>
      <c r="G9" s="4">
        <v>4105</v>
      </c>
      <c r="H9" s="4">
        <v>430</v>
      </c>
      <c r="I9" s="4">
        <v>484</v>
      </c>
      <c r="J9" s="4">
        <v>3030</v>
      </c>
      <c r="K9" s="4">
        <v>1417</v>
      </c>
      <c r="L9" s="4">
        <v>499</v>
      </c>
      <c r="M9" s="4">
        <v>3989</v>
      </c>
      <c r="N9" s="4">
        <v>473</v>
      </c>
      <c r="O9" s="4">
        <v>7905</v>
      </c>
      <c r="P9" s="4">
        <v>978</v>
      </c>
      <c r="Q9" s="4">
        <v>421</v>
      </c>
      <c r="R9" s="4">
        <v>10863</v>
      </c>
      <c r="S9" s="4">
        <v>766</v>
      </c>
      <c r="T9" s="4">
        <v>2472</v>
      </c>
      <c r="U9" s="4">
        <v>1039</v>
      </c>
      <c r="V9" s="4">
        <v>1432</v>
      </c>
      <c r="W9" s="4">
        <v>3248</v>
      </c>
      <c r="X9" s="4">
        <v>283</v>
      </c>
      <c r="Y9" s="4">
        <v>1053</v>
      </c>
      <c r="Z9" s="4">
        <v>4133</v>
      </c>
      <c r="AA9" s="4">
        <v>1297</v>
      </c>
      <c r="AB9" s="4">
        <f>Table168[[#This Row],[Clark ]]-SUM(Table168[[#This Row],[Boulder City]:[North Las Vegas ]])</f>
        <v>18193</v>
      </c>
      <c r="AC9" s="4">
        <f>Table168[[#This Row],[Washoe ]]-Table168[[#This Row],[Reno ]]-Table168[[#This Row],[Sparks ]]</f>
        <v>5433</v>
      </c>
    </row>
    <row r="10" spans="1:29" x14ac:dyDescent="0.25">
      <c r="A10" s="5" t="s">
        <v>38</v>
      </c>
    </row>
    <row r="11" spans="1:29" x14ac:dyDescent="0.25">
      <c r="A11" s="2" t="s">
        <v>0</v>
      </c>
      <c r="B11" s="2" t="s">
        <v>41</v>
      </c>
      <c r="C11" s="2" t="s">
        <v>1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2" t="s">
        <v>23</v>
      </c>
      <c r="Q11" s="2" t="s">
        <v>24</v>
      </c>
      <c r="R11" s="2" t="s">
        <v>25</v>
      </c>
      <c r="S11" s="2" t="s">
        <v>26</v>
      </c>
      <c r="T11" s="2" t="s">
        <v>27</v>
      </c>
      <c r="U11" s="2" t="s">
        <v>42</v>
      </c>
      <c r="V11" s="2" t="s">
        <v>28</v>
      </c>
      <c r="W11" s="2" t="s">
        <v>29</v>
      </c>
      <c r="X11" s="2" t="s">
        <v>43</v>
      </c>
      <c r="Y11" s="2" t="s">
        <v>30</v>
      </c>
      <c r="Z11" s="2" t="s">
        <v>31</v>
      </c>
      <c r="AA11" s="2" t="s">
        <v>32</v>
      </c>
      <c r="AB11" s="2" t="s">
        <v>7</v>
      </c>
      <c r="AC11" s="2" t="s">
        <v>8</v>
      </c>
    </row>
    <row r="12" spans="1:29" x14ac:dyDescent="0.25">
      <c r="A12" t="s">
        <v>2</v>
      </c>
      <c r="B12" s="3">
        <f>B3/B$3</f>
        <v>1</v>
      </c>
      <c r="C12" s="3">
        <f t="shared" ref="C12:AC12" si="0">C3/C$3</f>
        <v>1</v>
      </c>
      <c r="D12" s="3">
        <f t="shared" si="0"/>
        <v>1</v>
      </c>
      <c r="E12" s="3">
        <f t="shared" si="0"/>
        <v>1</v>
      </c>
      <c r="F12" s="3">
        <f t="shared" si="0"/>
        <v>1</v>
      </c>
      <c r="G12" s="3">
        <f t="shared" si="0"/>
        <v>1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1</v>
      </c>
      <c r="L12" s="3">
        <f t="shared" si="0"/>
        <v>1</v>
      </c>
      <c r="M12" s="3">
        <f t="shared" si="0"/>
        <v>1</v>
      </c>
      <c r="N12" s="3">
        <f t="shared" si="0"/>
        <v>1</v>
      </c>
      <c r="O12" s="3">
        <f t="shared" si="0"/>
        <v>1</v>
      </c>
      <c r="P12" s="3">
        <f t="shared" si="0"/>
        <v>1</v>
      </c>
      <c r="Q12" s="3">
        <f t="shared" si="0"/>
        <v>1</v>
      </c>
      <c r="R12" s="3">
        <f t="shared" si="0"/>
        <v>1</v>
      </c>
      <c r="S12" s="3">
        <f t="shared" si="0"/>
        <v>1</v>
      </c>
      <c r="T12" s="3">
        <f t="shared" si="0"/>
        <v>1</v>
      </c>
      <c r="U12" s="3">
        <f t="shared" si="0"/>
        <v>1</v>
      </c>
      <c r="V12" s="3">
        <f t="shared" si="0"/>
        <v>1</v>
      </c>
      <c r="W12" s="3">
        <f t="shared" si="0"/>
        <v>1</v>
      </c>
      <c r="X12" s="3">
        <f t="shared" si="0"/>
        <v>1</v>
      </c>
      <c r="Y12" s="3">
        <f t="shared" si="0"/>
        <v>1</v>
      </c>
      <c r="Z12" s="3">
        <f t="shared" si="0"/>
        <v>1</v>
      </c>
      <c r="AA12" s="3">
        <f t="shared" si="0"/>
        <v>1</v>
      </c>
      <c r="AB12" s="3">
        <f t="shared" si="0"/>
        <v>1</v>
      </c>
      <c r="AC12" s="3">
        <f t="shared" si="0"/>
        <v>1</v>
      </c>
    </row>
    <row r="13" spans="1:29" x14ac:dyDescent="0.25">
      <c r="A13" t="s">
        <v>4</v>
      </c>
      <c r="B13" s="3">
        <f>B4/B$3</f>
        <v>0.61591639044764546</v>
      </c>
      <c r="C13" s="3">
        <f t="shared" ref="C13:AC18" si="1">C4/C$3</f>
        <v>0.59768341496834665</v>
      </c>
      <c r="D13" s="3">
        <f t="shared" si="1"/>
        <v>0.68676349684845162</v>
      </c>
      <c r="E13" s="3">
        <f t="shared" si="1"/>
        <v>0.59008856834876144</v>
      </c>
      <c r="F13" s="3">
        <f t="shared" si="1"/>
        <v>0.74818640108201151</v>
      </c>
      <c r="G13" s="3">
        <f t="shared" si="1"/>
        <v>0.62982529310904123</v>
      </c>
      <c r="H13" s="3">
        <f t="shared" si="1"/>
        <v>0.36631578947368421</v>
      </c>
      <c r="I13" s="3">
        <f t="shared" si="1"/>
        <v>0.47716150081566067</v>
      </c>
      <c r="J13" s="3">
        <f t="shared" si="1"/>
        <v>0.4899364406779661</v>
      </c>
      <c r="K13" s="3">
        <f t="shared" si="1"/>
        <v>0.42792623259315016</v>
      </c>
      <c r="L13" s="3">
        <f t="shared" si="1"/>
        <v>0.701554797117937</v>
      </c>
      <c r="M13" s="3">
        <f t="shared" si="1"/>
        <v>0.73855678906917166</v>
      </c>
      <c r="N13" s="3">
        <f t="shared" si="1"/>
        <v>0.74314128943758573</v>
      </c>
      <c r="O13" s="3">
        <f t="shared" si="1"/>
        <v>0.54070701660417786</v>
      </c>
      <c r="P13" s="3">
        <f t="shared" si="1"/>
        <v>0.42502004811547717</v>
      </c>
      <c r="Q13" s="3">
        <f t="shared" si="1"/>
        <v>0.749113025848961</v>
      </c>
      <c r="R13" s="3">
        <f t="shared" si="1"/>
        <v>0.60084814891752081</v>
      </c>
      <c r="S13" s="3">
        <f t="shared" si="1"/>
        <v>0.74867374005305043</v>
      </c>
      <c r="T13" s="3">
        <f t="shared" si="1"/>
        <v>0.56552932343371987</v>
      </c>
      <c r="U13" s="3">
        <f t="shared" si="1"/>
        <v>0.6210108034272942</v>
      </c>
      <c r="V13" s="3">
        <f t="shared" si="1"/>
        <v>0.70037042753511347</v>
      </c>
      <c r="W13" s="3">
        <f t="shared" si="1"/>
        <v>0.61526454537045605</v>
      </c>
      <c r="X13" s="3">
        <f t="shared" si="1"/>
        <v>0.55621536025336504</v>
      </c>
      <c r="Y13" s="3">
        <f t="shared" si="1"/>
        <v>0.75271239253669708</v>
      </c>
      <c r="Z13" s="3">
        <f t="shared" si="1"/>
        <v>0.51225631587140252</v>
      </c>
      <c r="AA13" s="3">
        <f t="shared" si="1"/>
        <v>0.63967374050648362</v>
      </c>
      <c r="AB13" s="3">
        <f t="shared" si="1"/>
        <v>0.50838263583019594</v>
      </c>
      <c r="AC13" s="3">
        <f t="shared" si="1"/>
        <v>0.77209666829051316</v>
      </c>
    </row>
    <row r="14" spans="1:29" x14ac:dyDescent="0.25">
      <c r="A14" t="s">
        <v>3</v>
      </c>
      <c r="B14" s="3">
        <f t="shared" ref="B14:Q18" si="2">B5/B$3</f>
        <v>5.8565243288631989E-2</v>
      </c>
      <c r="C14" s="3">
        <f t="shared" si="2"/>
        <v>4.5656183222705697E-2</v>
      </c>
      <c r="D14" s="3">
        <f t="shared" si="2"/>
        <v>3.2703023659450076E-2</v>
      </c>
      <c r="E14" s="3">
        <f t="shared" si="2"/>
        <v>4.8539233444830923E-2</v>
      </c>
      <c r="F14" s="3">
        <f t="shared" si="2"/>
        <v>6.5330546333866146E-2</v>
      </c>
      <c r="G14" s="3">
        <f t="shared" si="2"/>
        <v>1.5385328328467491E-2</v>
      </c>
      <c r="H14" s="3">
        <f t="shared" si="2"/>
        <v>2.1052631578947368E-3</v>
      </c>
      <c r="I14" s="3">
        <f t="shared" si="2"/>
        <v>2.1207177814029365E-2</v>
      </c>
      <c r="J14" s="3">
        <f t="shared" si="2"/>
        <v>1.1917372881355932E-2</v>
      </c>
      <c r="K14" s="3">
        <f t="shared" si="2"/>
        <v>3.7636432066240118E-3</v>
      </c>
      <c r="L14" s="3">
        <f t="shared" si="2"/>
        <v>6.0675009480470228E-2</v>
      </c>
      <c r="M14" s="3">
        <f t="shared" si="2"/>
        <v>1.3151152860802732E-2</v>
      </c>
      <c r="N14" s="3">
        <f t="shared" si="2"/>
        <v>1.3374485596707819E-2</v>
      </c>
      <c r="O14" s="3">
        <f t="shared" si="2"/>
        <v>1.4461703267273701E-2</v>
      </c>
      <c r="P14" s="3">
        <f t="shared" si="2"/>
        <v>4.2502004811547714E-2</v>
      </c>
      <c r="Q14" s="3">
        <f t="shared" si="2"/>
        <v>9.1231626964014198E-3</v>
      </c>
      <c r="R14" s="3">
        <f t="shared" si="1"/>
        <v>4.5731135779825807E-2</v>
      </c>
      <c r="S14" s="3">
        <f t="shared" si="1"/>
        <v>6.6312997347480109E-3</v>
      </c>
      <c r="T14" s="3">
        <f t="shared" si="1"/>
        <v>4.2087261199632936E-2</v>
      </c>
      <c r="U14" s="3">
        <f t="shared" si="1"/>
        <v>7.9349310815845023E-2</v>
      </c>
      <c r="V14" s="3">
        <f t="shared" si="1"/>
        <v>5.51242475690693E-2</v>
      </c>
      <c r="W14" s="3">
        <f t="shared" si="1"/>
        <v>4.6788764529954056E-2</v>
      </c>
      <c r="X14" s="3">
        <f t="shared" si="1"/>
        <v>0.19022169437846398</v>
      </c>
      <c r="Y14" s="3">
        <f t="shared" si="1"/>
        <v>3.045888551013002E-2</v>
      </c>
      <c r="Z14" s="3">
        <f t="shared" si="1"/>
        <v>5.2651338259667245E-2</v>
      </c>
      <c r="AA14" s="3">
        <f t="shared" si="1"/>
        <v>5.277296148868104E-2</v>
      </c>
      <c r="AB14" s="3">
        <f t="shared" si="1"/>
        <v>4.7003328827060896E-2</v>
      </c>
      <c r="AC14" s="3">
        <f t="shared" si="1"/>
        <v>2.3616376845360387E-2</v>
      </c>
    </row>
    <row r="15" spans="1:29" x14ac:dyDescent="0.25">
      <c r="A15" t="s">
        <v>9</v>
      </c>
      <c r="B15" s="3">
        <f t="shared" si="2"/>
        <v>7.9182713317844031E-2</v>
      </c>
      <c r="C15" s="3">
        <f t="shared" si="1"/>
        <v>7.6584488041742976E-2</v>
      </c>
      <c r="D15" s="3">
        <f t="shared" si="1"/>
        <v>6.2026125879236317E-2</v>
      </c>
      <c r="E15" s="3">
        <f t="shared" si="1"/>
        <v>8.0293820218476003E-2</v>
      </c>
      <c r="F15" s="3">
        <f t="shared" si="1"/>
        <v>6.8896266240419696E-2</v>
      </c>
      <c r="G15" s="3">
        <f t="shared" si="1"/>
        <v>8.7585152231336019E-2</v>
      </c>
      <c r="H15" s="3">
        <f t="shared" si="1"/>
        <v>0.06</v>
      </c>
      <c r="I15" s="3">
        <f t="shared" si="1"/>
        <v>9.0538336052202281E-2</v>
      </c>
      <c r="J15" s="3">
        <f t="shared" si="1"/>
        <v>3.628177966101695E-2</v>
      </c>
      <c r="K15" s="3">
        <f t="shared" si="1"/>
        <v>2.6721866767030485E-2</v>
      </c>
      <c r="L15" s="3">
        <f t="shared" si="1"/>
        <v>2.8820629503223359E-2</v>
      </c>
      <c r="M15" s="3">
        <f t="shared" si="1"/>
        <v>3.2365499573014517E-2</v>
      </c>
      <c r="N15" s="3">
        <f t="shared" si="1"/>
        <v>4.663923182441701E-2</v>
      </c>
      <c r="O15" s="3">
        <f t="shared" si="1"/>
        <v>4.2269237636136402E-2</v>
      </c>
      <c r="P15" s="3">
        <f t="shared" si="1"/>
        <v>3.9695268644747393E-2</v>
      </c>
      <c r="Q15" s="3">
        <f t="shared" si="1"/>
        <v>2.838317283324886E-2</v>
      </c>
      <c r="R15" s="3">
        <f t="shared" si="1"/>
        <v>7.2599318035577662E-2</v>
      </c>
      <c r="S15" s="3">
        <f t="shared" si="1"/>
        <v>5.3713527851458887E-2</v>
      </c>
      <c r="T15" s="3">
        <f t="shared" si="1"/>
        <v>8.9179944940352043E-2</v>
      </c>
      <c r="U15" s="3">
        <f t="shared" si="1"/>
        <v>6.5813982366819818E-2</v>
      </c>
      <c r="V15" s="3">
        <f t="shared" si="1"/>
        <v>5.7493440345732366E-2</v>
      </c>
      <c r="W15" s="3">
        <f t="shared" si="1"/>
        <v>8.5961829001325804E-2</v>
      </c>
      <c r="X15" s="3">
        <f t="shared" si="1"/>
        <v>0.12717735550277118</v>
      </c>
      <c r="Y15" s="3">
        <f t="shared" si="1"/>
        <v>7.2931135888676155E-2</v>
      </c>
      <c r="Z15" s="3">
        <f t="shared" si="1"/>
        <v>8.6201686674175201E-2</v>
      </c>
      <c r="AA15" s="3">
        <f t="shared" si="1"/>
        <v>6.4934430633226695E-2</v>
      </c>
      <c r="AB15" s="3">
        <f t="shared" si="1"/>
        <v>8.4448999171427327E-2</v>
      </c>
      <c r="AC15" s="3">
        <f t="shared" si="1"/>
        <v>4.7783449473661914E-2</v>
      </c>
    </row>
    <row r="16" spans="1:29" x14ac:dyDescent="0.25">
      <c r="A16" t="s">
        <v>48</v>
      </c>
      <c r="B16" s="3">
        <f t="shared" si="2"/>
        <v>0.18360542222148099</v>
      </c>
      <c r="C16" s="3">
        <f t="shared" si="1"/>
        <v>0.22580428541849704</v>
      </c>
      <c r="D16" s="3">
        <f t="shared" si="1"/>
        <v>6.0290490545354888E-2</v>
      </c>
      <c r="E16" s="3">
        <f t="shared" si="1"/>
        <v>0.25202529254225609</v>
      </c>
      <c r="F16" s="3">
        <f t="shared" si="1"/>
        <v>6.283044387065044E-2</v>
      </c>
      <c r="G16" s="3">
        <f t="shared" si="1"/>
        <v>7.4563232772602989E-2</v>
      </c>
      <c r="H16" s="3">
        <f t="shared" si="1"/>
        <v>0.10947368421052632</v>
      </c>
      <c r="I16" s="3">
        <f t="shared" si="1"/>
        <v>4.8939641109298528E-3</v>
      </c>
      <c r="J16" s="3">
        <f t="shared" si="1"/>
        <v>5.4422669491525424E-2</v>
      </c>
      <c r="K16" s="3">
        <f t="shared" si="1"/>
        <v>0</v>
      </c>
      <c r="L16" s="3">
        <f t="shared" si="1"/>
        <v>1.3272658323852863E-2</v>
      </c>
      <c r="M16" s="3">
        <f t="shared" si="1"/>
        <v>4.4022203245089667E-2</v>
      </c>
      <c r="N16" s="3">
        <f t="shared" si="1"/>
        <v>3.1207133058984912E-2</v>
      </c>
      <c r="O16" s="3">
        <f t="shared" si="1"/>
        <v>3.9635779325120517E-2</v>
      </c>
      <c r="P16" s="3">
        <f t="shared" si="1"/>
        <v>8.0593424218123502E-2</v>
      </c>
      <c r="Q16" s="3">
        <f t="shared" si="1"/>
        <v>0</v>
      </c>
      <c r="R16" s="3">
        <f t="shared" si="1"/>
        <v>0.22419200389114916</v>
      </c>
      <c r="S16" s="3">
        <f t="shared" si="1"/>
        <v>1.4146772767462422E-2</v>
      </c>
      <c r="T16" s="3">
        <f t="shared" si="1"/>
        <v>0.19959122382581129</v>
      </c>
      <c r="U16" s="3">
        <f t="shared" si="1"/>
        <v>9.1146156711784429E-2</v>
      </c>
      <c r="V16" s="3">
        <f t="shared" si="1"/>
        <v>0.17535113443432629</v>
      </c>
      <c r="W16" s="3">
        <f t="shared" si="1"/>
        <v>0.23905050411617795</v>
      </c>
      <c r="X16" s="3">
        <f t="shared" si="1"/>
        <v>9.6397466349960409E-2</v>
      </c>
      <c r="Y16" s="3">
        <f t="shared" si="1"/>
        <v>0.13039506450926655</v>
      </c>
      <c r="Z16" s="3">
        <f t="shared" si="1"/>
        <v>0.30912287448836634</v>
      </c>
      <c r="AA16" s="3">
        <f t="shared" si="1"/>
        <v>0.20877188698136706</v>
      </c>
      <c r="AB16" s="3">
        <f t="shared" si="1"/>
        <v>0.31474859360690766</v>
      </c>
      <c r="AC16" s="3">
        <f t="shared" si="1"/>
        <v>4.1111558257259651E-2</v>
      </c>
    </row>
    <row r="17" spans="1:29" x14ac:dyDescent="0.25">
      <c r="A17" t="s">
        <v>5</v>
      </c>
      <c r="B17" s="3">
        <f t="shared" si="2"/>
        <v>9.1351907377094379E-4</v>
      </c>
      <c r="C17" s="3">
        <f t="shared" si="1"/>
        <v>1.4165879895402724E-3</v>
      </c>
      <c r="D17" s="3">
        <f t="shared" si="1"/>
        <v>1.3702384214853384E-3</v>
      </c>
      <c r="E17" s="3">
        <f t="shared" si="1"/>
        <v>9.9569937879915985E-4</v>
      </c>
      <c r="F17" s="3">
        <f t="shared" si="1"/>
        <v>6.9674986679781959E-4</v>
      </c>
      <c r="G17" s="3">
        <f t="shared" si="1"/>
        <v>2.4097502201214142E-3</v>
      </c>
      <c r="H17" s="3">
        <f t="shared" si="1"/>
        <v>9.4736842105263164E-3</v>
      </c>
      <c r="I17" s="3">
        <f t="shared" si="1"/>
        <v>1.1419249592169658E-2</v>
      </c>
      <c r="J17" s="3">
        <f t="shared" si="1"/>
        <v>6.2235169491525423E-3</v>
      </c>
      <c r="K17" s="3">
        <f t="shared" si="1"/>
        <v>8.2800150545728271E-3</v>
      </c>
      <c r="L17" s="3">
        <f t="shared" si="1"/>
        <v>6.4467197572999624E-3</v>
      </c>
      <c r="M17" s="3">
        <f t="shared" si="1"/>
        <v>1.5798462852263024E-3</v>
      </c>
      <c r="N17" s="3">
        <f t="shared" si="1"/>
        <v>3.4293552812071329E-3</v>
      </c>
      <c r="O17" s="3">
        <f t="shared" si="1"/>
        <v>1.008748437778968E-2</v>
      </c>
      <c r="P17" s="3">
        <f t="shared" si="1"/>
        <v>2.0048115477145148E-2</v>
      </c>
      <c r="Q17" s="3">
        <f t="shared" si="1"/>
        <v>0</v>
      </c>
      <c r="R17" s="3">
        <f t="shared" si="1"/>
        <v>1.5909125454094068E-3</v>
      </c>
      <c r="S17" s="3">
        <f t="shared" si="1"/>
        <v>7.5154730327144119E-3</v>
      </c>
      <c r="T17" s="3">
        <f t="shared" si="1"/>
        <v>5.005422541086177E-4</v>
      </c>
      <c r="U17" s="3">
        <f t="shared" si="1"/>
        <v>1.3659505774245623E-2</v>
      </c>
      <c r="V17" s="3">
        <f t="shared" si="1"/>
        <v>6.0966198487420894E-4</v>
      </c>
      <c r="W17" s="3">
        <f t="shared" si="1"/>
        <v>4.1624271575247432E-4</v>
      </c>
      <c r="X17" s="3">
        <f t="shared" si="1"/>
        <v>1.979414093428345E-3</v>
      </c>
      <c r="Y17" s="3">
        <f t="shared" si="1"/>
        <v>3.253619651862697E-4</v>
      </c>
      <c r="Z17" s="3">
        <f t="shared" si="1"/>
        <v>1.9229184407878472E-3</v>
      </c>
      <c r="AA17" s="3">
        <f t="shared" si="1"/>
        <v>2.1734352487240228E-3</v>
      </c>
      <c r="AB17" s="3">
        <f t="shared" si="1"/>
        <v>1.3397680965602119E-3</v>
      </c>
      <c r="AC17" s="3">
        <f t="shared" si="1"/>
        <v>3.1770910554296489E-4</v>
      </c>
    </row>
    <row r="18" spans="1:29" x14ac:dyDescent="0.25">
      <c r="A18" t="s">
        <v>6</v>
      </c>
      <c r="B18" s="3">
        <f t="shared" si="2"/>
        <v>6.1816711650626598E-2</v>
      </c>
      <c r="C18" s="3">
        <f t="shared" si="1"/>
        <v>5.285504035916741E-2</v>
      </c>
      <c r="D18" s="3">
        <f t="shared" si="1"/>
        <v>0.15684662464602175</v>
      </c>
      <c r="E18" s="3">
        <f t="shared" si="1"/>
        <v>2.8057386066876328E-2</v>
      </c>
      <c r="F18" s="3">
        <f t="shared" si="1"/>
        <v>5.4059592606254356E-2</v>
      </c>
      <c r="G18" s="3">
        <f t="shared" si="1"/>
        <v>0.19023124333843089</v>
      </c>
      <c r="H18" s="3">
        <f t="shared" si="1"/>
        <v>0.45263157894736844</v>
      </c>
      <c r="I18" s="3">
        <f t="shared" si="1"/>
        <v>0.39477977161500816</v>
      </c>
      <c r="J18" s="3">
        <f t="shared" si="1"/>
        <v>0.40121822033898308</v>
      </c>
      <c r="K18" s="3">
        <f t="shared" si="1"/>
        <v>0.53330824237862251</v>
      </c>
      <c r="L18" s="3">
        <f t="shared" si="1"/>
        <v>0.18923018581721654</v>
      </c>
      <c r="M18" s="3">
        <f t="shared" si="1"/>
        <v>0.17032450896669513</v>
      </c>
      <c r="N18" s="3">
        <f t="shared" si="1"/>
        <v>0.16220850480109739</v>
      </c>
      <c r="O18" s="3">
        <f t="shared" si="1"/>
        <v>0.35283877878950187</v>
      </c>
      <c r="P18" s="3">
        <f t="shared" si="1"/>
        <v>0.39214113873295908</v>
      </c>
      <c r="Q18" s="3">
        <f t="shared" si="1"/>
        <v>0.21338063862138876</v>
      </c>
      <c r="R18" s="3">
        <f t="shared" si="1"/>
        <v>5.5038480830517149E-2</v>
      </c>
      <c r="S18" s="3">
        <f t="shared" si="1"/>
        <v>0.16931918656056588</v>
      </c>
      <c r="T18" s="3">
        <f t="shared" si="1"/>
        <v>0.10311170434637525</v>
      </c>
      <c r="U18" s="3">
        <f t="shared" si="1"/>
        <v>0.12902024090401093</v>
      </c>
      <c r="V18" s="3">
        <f t="shared" si="1"/>
        <v>1.1051088130884396E-2</v>
      </c>
      <c r="W18" s="3">
        <f t="shared" si="1"/>
        <v>1.2518114266333672E-2</v>
      </c>
      <c r="X18" s="3">
        <f t="shared" si="1"/>
        <v>2.8008709422011085E-2</v>
      </c>
      <c r="Y18" s="3">
        <f t="shared" si="1"/>
        <v>1.3177159590043924E-2</v>
      </c>
      <c r="Z18" s="3">
        <f t="shared" si="1"/>
        <v>3.7844866265600824E-2</v>
      </c>
      <c r="AA18" s="3">
        <f t="shared" si="1"/>
        <v>3.1673545141517497E-2</v>
      </c>
      <c r="AB18" s="3">
        <f t="shared" si="1"/>
        <v>4.4076674467847986E-2</v>
      </c>
      <c r="AC18" s="3">
        <f t="shared" si="1"/>
        <v>0.11507423802766187</v>
      </c>
    </row>
    <row r="19" spans="1:29" x14ac:dyDescent="0.25">
      <c r="A19" t="s">
        <v>53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5">
      <c r="A20" t="s">
        <v>49</v>
      </c>
    </row>
    <row r="21" spans="1:29" x14ac:dyDescent="0.25">
      <c r="A21" t="s">
        <v>34</v>
      </c>
    </row>
    <row r="22" spans="1:29" x14ac:dyDescent="0.25">
      <c r="A22" t="s">
        <v>54</v>
      </c>
    </row>
    <row r="23" spans="1:29" x14ac:dyDescent="0.25">
      <c r="A23" t="s">
        <v>52</v>
      </c>
    </row>
    <row r="24" spans="1:29" x14ac:dyDescent="0.25">
      <c r="A24" t="s">
        <v>36</v>
      </c>
    </row>
    <row r="25" spans="1:29" x14ac:dyDescent="0.25">
      <c r="A25" t="s">
        <v>57</v>
      </c>
    </row>
    <row r="26" spans="1:29" x14ac:dyDescent="0.25">
      <c r="A26" t="s">
        <v>37</v>
      </c>
    </row>
    <row r="27" spans="1:29" x14ac:dyDescent="0.25">
      <c r="A27" t="s">
        <v>46</v>
      </c>
    </row>
    <row r="28" spans="1:29" x14ac:dyDescent="0.25">
      <c r="A28" s="2" t="s">
        <v>102</v>
      </c>
    </row>
    <row r="29" spans="1:29" x14ac:dyDescent="0.25">
      <c r="A29" s="8" t="s">
        <v>58</v>
      </c>
    </row>
    <row r="30" spans="1:29" x14ac:dyDescent="0.25">
      <c r="A30" s="8" t="s">
        <v>59</v>
      </c>
    </row>
    <row r="31" spans="1:29" x14ac:dyDescent="0.25">
      <c r="A31" s="8" t="s">
        <v>60</v>
      </c>
    </row>
    <row r="32" spans="1:29" x14ac:dyDescent="0.25">
      <c r="A32" s="8" t="s">
        <v>61</v>
      </c>
    </row>
    <row r="33" spans="1:1" x14ac:dyDescent="0.25">
      <c r="A33" s="8" t="s">
        <v>62</v>
      </c>
    </row>
    <row r="34" spans="1:1" x14ac:dyDescent="0.25">
      <c r="A34" s="8" t="s">
        <v>63</v>
      </c>
    </row>
    <row r="35" spans="1:1" x14ac:dyDescent="0.25">
      <c r="A35" s="8" t="s">
        <v>64</v>
      </c>
    </row>
    <row r="36" spans="1:1" x14ac:dyDescent="0.25">
      <c r="A36" s="8" t="s">
        <v>65</v>
      </c>
    </row>
    <row r="37" spans="1:1" x14ac:dyDescent="0.25">
      <c r="A37" s="8" t="s">
        <v>66</v>
      </c>
    </row>
    <row r="38" spans="1:1" x14ac:dyDescent="0.25">
      <c r="A38" s="8" t="s">
        <v>67</v>
      </c>
    </row>
    <row r="39" spans="1:1" x14ac:dyDescent="0.25">
      <c r="A39" s="8" t="s">
        <v>68</v>
      </c>
    </row>
    <row r="40" spans="1:1" x14ac:dyDescent="0.25">
      <c r="A40" s="8" t="s">
        <v>69</v>
      </c>
    </row>
    <row r="41" spans="1:1" x14ac:dyDescent="0.25">
      <c r="A41" s="8" t="s">
        <v>70</v>
      </c>
    </row>
    <row r="42" spans="1:1" x14ac:dyDescent="0.25">
      <c r="A42" s="8" t="s">
        <v>71</v>
      </c>
    </row>
    <row r="43" spans="1:1" x14ac:dyDescent="0.25">
      <c r="A43" s="8" t="s">
        <v>72</v>
      </c>
    </row>
    <row r="44" spans="1:1" x14ac:dyDescent="0.25">
      <c r="A44" s="8" t="s">
        <v>73</v>
      </c>
    </row>
    <row r="45" spans="1:1" x14ac:dyDescent="0.25">
      <c r="A45" s="8" t="s">
        <v>74</v>
      </c>
    </row>
    <row r="46" spans="1:1" x14ac:dyDescent="0.25">
      <c r="A46" s="8" t="s">
        <v>75</v>
      </c>
    </row>
    <row r="47" spans="1:1" x14ac:dyDescent="0.25">
      <c r="A47" s="8" t="s">
        <v>76</v>
      </c>
    </row>
    <row r="48" spans="1:1" x14ac:dyDescent="0.25">
      <c r="A48" s="8" t="s">
        <v>77</v>
      </c>
    </row>
    <row r="49" spans="1:1" x14ac:dyDescent="0.25">
      <c r="A49" s="8" t="s">
        <v>78</v>
      </c>
    </row>
    <row r="50" spans="1:1" x14ac:dyDescent="0.25">
      <c r="A50" s="8" t="s">
        <v>79</v>
      </c>
    </row>
    <row r="51" spans="1:1" x14ac:dyDescent="0.25">
      <c r="A51" s="8" t="s">
        <v>80</v>
      </c>
    </row>
    <row r="52" spans="1:1" x14ac:dyDescent="0.25">
      <c r="A52" s="8" t="s">
        <v>81</v>
      </c>
    </row>
    <row r="53" spans="1:1" x14ac:dyDescent="0.25">
      <c r="A53" s="8" t="s">
        <v>82</v>
      </c>
    </row>
    <row r="54" spans="1:1" x14ac:dyDescent="0.25">
      <c r="A54" s="8" t="s">
        <v>83</v>
      </c>
    </row>
    <row r="55" spans="1:1" x14ac:dyDescent="0.25">
      <c r="A55" s="8" t="s">
        <v>84</v>
      </c>
    </row>
    <row r="56" spans="1:1" x14ac:dyDescent="0.25">
      <c r="A56" s="8" t="s">
        <v>85</v>
      </c>
    </row>
    <row r="57" spans="1:1" x14ac:dyDescent="0.25">
      <c r="A57" s="8" t="s">
        <v>86</v>
      </c>
    </row>
    <row r="58" spans="1:1" x14ac:dyDescent="0.25">
      <c r="A58" s="8" t="s">
        <v>87</v>
      </c>
    </row>
    <row r="59" spans="1:1" x14ac:dyDescent="0.25">
      <c r="A59" s="8" t="s">
        <v>88</v>
      </c>
    </row>
    <row r="60" spans="1:1" x14ac:dyDescent="0.25">
      <c r="A60" s="8" t="s">
        <v>89</v>
      </c>
    </row>
    <row r="61" spans="1:1" x14ac:dyDescent="0.25">
      <c r="A61" s="8" t="s">
        <v>90</v>
      </c>
    </row>
    <row r="62" spans="1:1" x14ac:dyDescent="0.25">
      <c r="A62" s="8" t="s">
        <v>91</v>
      </c>
    </row>
    <row r="63" spans="1:1" x14ac:dyDescent="0.25">
      <c r="A63" s="8" t="s">
        <v>92</v>
      </c>
    </row>
    <row r="64" spans="1:1" x14ac:dyDescent="0.25">
      <c r="A64" s="8" t="s">
        <v>93</v>
      </c>
    </row>
    <row r="65" spans="1:1" x14ac:dyDescent="0.25">
      <c r="A65" s="8" t="s">
        <v>94</v>
      </c>
    </row>
    <row r="66" spans="1:1" x14ac:dyDescent="0.25">
      <c r="A66" s="8" t="s">
        <v>95</v>
      </c>
    </row>
    <row r="67" spans="1:1" x14ac:dyDescent="0.25">
      <c r="A67" s="8" t="s">
        <v>96</v>
      </c>
    </row>
    <row r="68" spans="1:1" x14ac:dyDescent="0.25">
      <c r="A68" s="8" t="s">
        <v>97</v>
      </c>
    </row>
    <row r="69" spans="1:1" x14ac:dyDescent="0.25">
      <c r="A69" s="8" t="s">
        <v>98</v>
      </c>
    </row>
    <row r="70" spans="1:1" x14ac:dyDescent="0.25">
      <c r="A70" s="8" t="s">
        <v>99</v>
      </c>
    </row>
    <row r="71" spans="1:1" x14ac:dyDescent="0.25">
      <c r="A71" s="8" t="s">
        <v>100</v>
      </c>
    </row>
    <row r="72" spans="1:1" x14ac:dyDescent="0.25">
      <c r="A72" s="8" t="s">
        <v>101</v>
      </c>
    </row>
    <row r="73" spans="1:1" x14ac:dyDescent="0.25">
      <c r="A73" s="8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CD84-8631-4682-9965-F53F97189056}">
  <dimension ref="A1:AC27"/>
  <sheetViews>
    <sheetView workbookViewId="0">
      <selection activeCell="A25" sqref="A25"/>
    </sheetView>
  </sheetViews>
  <sheetFormatPr defaultRowHeight="15" x14ac:dyDescent="0.25"/>
  <cols>
    <col min="1" max="1" width="20.28515625" customWidth="1"/>
    <col min="2" max="2" width="15.140625" customWidth="1"/>
    <col min="3" max="3" width="11.7109375" customWidth="1"/>
    <col min="4" max="4" width="11.42578125" customWidth="1"/>
    <col min="6" max="6" width="10.5703125" customWidth="1"/>
    <col min="8" max="8" width="12.7109375" customWidth="1"/>
    <col min="9" max="9" width="9.5703125" customWidth="1"/>
    <col min="10" max="10" width="12.42578125" customWidth="1"/>
    <col min="11" max="11" width="9.5703125" customWidth="1"/>
    <col min="12" max="12" width="9.85546875" customWidth="1"/>
    <col min="14" max="14" width="10.5703125" customWidth="1"/>
    <col min="16" max="16" width="11.28515625" customWidth="1"/>
    <col min="17" max="17" width="9.28515625" customWidth="1"/>
    <col min="18" max="18" width="10.85546875" customWidth="1"/>
    <col min="19" max="19" width="13.5703125" customWidth="1"/>
    <col min="20" max="20" width="13" customWidth="1"/>
    <col min="21" max="21" width="14" customWidth="1"/>
    <col min="22" max="22" width="13.28515625" customWidth="1"/>
    <col min="23" max="23" width="12" customWidth="1"/>
    <col min="24" max="24" width="11.7109375" customWidth="1"/>
    <col min="25" max="25" width="17.5703125" customWidth="1"/>
    <col min="27" max="27" width="9.28515625" customWidth="1"/>
    <col min="28" max="28" width="21.140625" customWidth="1"/>
    <col min="29" max="29" width="24.85546875" customWidth="1"/>
  </cols>
  <sheetData>
    <row r="1" spans="1:29" x14ac:dyDescent="0.25">
      <c r="A1" s="5" t="s">
        <v>39</v>
      </c>
    </row>
    <row r="2" spans="1:29" x14ac:dyDescent="0.25">
      <c r="A2" s="2" t="s">
        <v>0</v>
      </c>
      <c r="B2" s="2" t="s">
        <v>41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42</v>
      </c>
      <c r="V2" s="2" t="s">
        <v>28</v>
      </c>
      <c r="W2" s="2" t="s">
        <v>29</v>
      </c>
      <c r="X2" s="2" t="s">
        <v>43</v>
      </c>
      <c r="Y2" s="2" t="s">
        <v>30</v>
      </c>
      <c r="Z2" s="2" t="s">
        <v>31</v>
      </c>
      <c r="AA2" s="2" t="s">
        <v>32</v>
      </c>
      <c r="AB2" s="2" t="s">
        <v>7</v>
      </c>
      <c r="AC2" s="2" t="s">
        <v>8</v>
      </c>
    </row>
    <row r="3" spans="1:29" x14ac:dyDescent="0.25">
      <c r="A3" t="s">
        <v>2</v>
      </c>
      <c r="B3" s="4">
        <v>136384292</v>
      </c>
      <c r="C3" s="4">
        <v>1235096</v>
      </c>
      <c r="D3" s="4">
        <v>10908</v>
      </c>
      <c r="E3" s="4">
        <v>888556</v>
      </c>
      <c r="F3" s="4">
        <v>24208</v>
      </c>
      <c r="G3" s="4">
        <v>21350</v>
      </c>
      <c r="H3" s="4">
        <v>949</v>
      </c>
      <c r="I3" s="4">
        <v>1174</v>
      </c>
      <c r="J3" s="4">
        <v>7493</v>
      </c>
      <c r="K3" s="4">
        <v>2577</v>
      </c>
      <c r="L3" s="4">
        <v>2766</v>
      </c>
      <c r="M3" s="4">
        <v>23170</v>
      </c>
      <c r="N3" s="4">
        <v>2902</v>
      </c>
      <c r="O3" s="4">
        <v>22339</v>
      </c>
      <c r="P3" s="4">
        <v>2479</v>
      </c>
      <c r="Q3" s="4">
        <v>1923</v>
      </c>
      <c r="R3" s="4">
        <v>193956</v>
      </c>
      <c r="S3" s="4">
        <v>4525</v>
      </c>
      <c r="T3" s="4">
        <v>23821</v>
      </c>
      <c r="U3" s="4">
        <v>7787</v>
      </c>
      <c r="V3" s="4">
        <v>127559</v>
      </c>
      <c r="W3" s="4">
        <v>255611</v>
      </c>
      <c r="X3" s="4">
        <v>9856</v>
      </c>
      <c r="Y3" s="4">
        <v>79551</v>
      </c>
      <c r="Z3" s="4">
        <v>106663</v>
      </c>
      <c r="AA3" s="4">
        <v>40441</v>
      </c>
      <c r="AB3" s="4">
        <v>408192</v>
      </c>
      <c r="AC3" s="4">
        <v>46852</v>
      </c>
    </row>
    <row r="4" spans="1:29" x14ac:dyDescent="0.25">
      <c r="A4" t="s">
        <v>3</v>
      </c>
      <c r="B4" s="4">
        <v>7967808</v>
      </c>
      <c r="C4" s="4">
        <v>56951</v>
      </c>
      <c r="D4" s="4">
        <v>375</v>
      </c>
      <c r="E4" s="4">
        <v>43061</v>
      </c>
      <c r="F4" s="4">
        <v>1758</v>
      </c>
      <c r="G4" s="4">
        <v>303</v>
      </c>
      <c r="H4" s="4">
        <v>6</v>
      </c>
      <c r="I4" s="4">
        <v>20</v>
      </c>
      <c r="J4" s="4">
        <v>102</v>
      </c>
      <c r="K4" s="4">
        <v>9</v>
      </c>
      <c r="L4" s="4">
        <v>137</v>
      </c>
      <c r="M4" s="4">
        <v>279</v>
      </c>
      <c r="N4" s="4">
        <v>54</v>
      </c>
      <c r="O4" s="4">
        <v>304</v>
      </c>
      <c r="P4" s="4">
        <v>79</v>
      </c>
      <c r="Q4" s="4">
        <v>15</v>
      </c>
      <c r="R4" s="4">
        <v>9460</v>
      </c>
      <c r="S4" s="4">
        <v>28</v>
      </c>
      <c r="T4" s="4">
        <v>961</v>
      </c>
      <c r="U4" s="4">
        <v>549</v>
      </c>
      <c r="V4" s="4">
        <v>6941</v>
      </c>
      <c r="W4" s="4">
        <v>12173</v>
      </c>
      <c r="X4" s="4">
        <v>1905</v>
      </c>
      <c r="Y4" s="4">
        <v>2500</v>
      </c>
      <c r="Z4" s="4">
        <v>6025</v>
      </c>
      <c r="AA4" s="4">
        <v>2117</v>
      </c>
      <c r="AB4" s="4">
        <v>18993</v>
      </c>
      <c r="AC4" s="4">
        <v>1318</v>
      </c>
    </row>
    <row r="5" spans="1:29" x14ac:dyDescent="0.25">
      <c r="A5" t="s">
        <v>4</v>
      </c>
      <c r="B5" s="4">
        <v>84062392</v>
      </c>
      <c r="C5" s="4">
        <v>737719</v>
      </c>
      <c r="D5" s="4">
        <v>7576</v>
      </c>
      <c r="E5" s="4">
        <v>523528</v>
      </c>
      <c r="F5" s="4">
        <v>17927</v>
      </c>
      <c r="G5" s="4">
        <v>13425</v>
      </c>
      <c r="H5" s="4">
        <v>355</v>
      </c>
      <c r="I5" s="4">
        <v>570</v>
      </c>
      <c r="J5" s="4">
        <v>3881</v>
      </c>
      <c r="K5" s="4">
        <v>1163</v>
      </c>
      <c r="L5" s="4">
        <v>1954</v>
      </c>
      <c r="M5" s="4">
        <v>17290</v>
      </c>
      <c r="N5" s="4">
        <v>2057</v>
      </c>
      <c r="O5" s="4">
        <v>12207</v>
      </c>
      <c r="P5" s="4">
        <v>1090</v>
      </c>
      <c r="Q5" s="4">
        <v>1424</v>
      </c>
      <c r="R5" s="4">
        <v>116551</v>
      </c>
      <c r="S5" s="4">
        <v>3413</v>
      </c>
      <c r="T5" s="4">
        <v>13308</v>
      </c>
      <c r="U5" s="4">
        <v>4902</v>
      </c>
      <c r="V5" s="4">
        <v>89298</v>
      </c>
      <c r="W5" s="4">
        <v>156494</v>
      </c>
      <c r="X5" s="4">
        <v>5352</v>
      </c>
      <c r="Y5" s="4">
        <v>59834</v>
      </c>
      <c r="Z5" s="4">
        <v>54297</v>
      </c>
      <c r="AA5" s="4">
        <v>25827</v>
      </c>
      <c r="AB5" s="4">
        <v>207648</v>
      </c>
      <c r="AC5" s="4">
        <v>36427</v>
      </c>
    </row>
    <row r="6" spans="1:29" x14ac:dyDescent="0.25">
      <c r="A6" t="s">
        <v>45</v>
      </c>
      <c r="B6" s="4">
        <v>10908937</v>
      </c>
      <c r="C6" s="4">
        <v>93388</v>
      </c>
      <c r="D6" s="4">
        <v>648</v>
      </c>
      <c r="E6" s="4">
        <v>70566</v>
      </c>
      <c r="F6" s="4">
        <v>1435</v>
      </c>
      <c r="G6" s="4">
        <v>1804</v>
      </c>
      <c r="H6" s="4">
        <v>38</v>
      </c>
      <c r="I6" s="4">
        <v>104</v>
      </c>
      <c r="J6" s="4">
        <v>259</v>
      </c>
      <c r="K6" s="4">
        <v>86</v>
      </c>
      <c r="L6" s="4">
        <v>69</v>
      </c>
      <c r="M6" s="4">
        <v>693</v>
      </c>
      <c r="N6" s="4">
        <v>220</v>
      </c>
      <c r="O6" s="4">
        <v>1042</v>
      </c>
      <c r="P6" s="4">
        <v>106</v>
      </c>
      <c r="Q6" s="4">
        <v>39</v>
      </c>
      <c r="R6" s="4">
        <v>13671</v>
      </c>
      <c r="S6" s="4">
        <v>335</v>
      </c>
      <c r="T6" s="4">
        <v>2273</v>
      </c>
      <c r="U6" s="4">
        <v>491</v>
      </c>
      <c r="V6" s="4">
        <v>7223</v>
      </c>
      <c r="W6" s="4">
        <v>21973</v>
      </c>
      <c r="X6" s="4">
        <v>1317</v>
      </c>
      <c r="Y6" s="4">
        <v>5687</v>
      </c>
      <c r="Z6" s="4">
        <v>9214</v>
      </c>
      <c r="AA6" s="4">
        <v>2679</v>
      </c>
      <c r="AB6" s="4">
        <v>33875</v>
      </c>
      <c r="AC6" s="4">
        <v>1778</v>
      </c>
    </row>
    <row r="7" spans="1:29" x14ac:dyDescent="0.25">
      <c r="A7" t="s">
        <v>44</v>
      </c>
      <c r="B7" s="4">
        <v>24813180</v>
      </c>
      <c r="C7" s="4">
        <v>279838</v>
      </c>
      <c r="D7" s="4">
        <v>689</v>
      </c>
      <c r="E7" s="4">
        <v>225180</v>
      </c>
      <c r="F7" s="4">
        <v>1759</v>
      </c>
      <c r="G7" s="4">
        <v>1534</v>
      </c>
      <c r="H7" s="4">
        <v>122</v>
      </c>
      <c r="I7" s="4">
        <v>5</v>
      </c>
      <c r="J7" s="4">
        <v>277</v>
      </c>
      <c r="K7" s="4">
        <v>50</v>
      </c>
      <c r="L7" s="4">
        <v>46</v>
      </c>
      <c r="M7" s="4">
        <v>1095</v>
      </c>
      <c r="N7" s="4">
        <v>128</v>
      </c>
      <c r="O7" s="4">
        <v>871</v>
      </c>
      <c r="P7" s="4">
        <v>173</v>
      </c>
      <c r="Q7" s="4">
        <v>0</v>
      </c>
      <c r="R7" s="4">
        <v>43160</v>
      </c>
      <c r="S7" s="4">
        <v>73</v>
      </c>
      <c r="T7" s="4">
        <v>4676</v>
      </c>
      <c r="U7" s="4">
        <v>659</v>
      </c>
      <c r="V7" s="4">
        <v>22530</v>
      </c>
      <c r="W7" s="4">
        <v>61540</v>
      </c>
      <c r="X7" s="4">
        <v>1000</v>
      </c>
      <c r="Y7" s="4">
        <v>10664</v>
      </c>
      <c r="Z7" s="4">
        <v>32573</v>
      </c>
      <c r="AA7" s="4">
        <v>8638</v>
      </c>
      <c r="AB7" s="4">
        <v>128787</v>
      </c>
      <c r="AC7" s="4">
        <v>1949</v>
      </c>
    </row>
    <row r="8" spans="1:29" x14ac:dyDescent="0.25">
      <c r="A8" t="s">
        <v>5</v>
      </c>
      <c r="B8" s="4">
        <v>119757</v>
      </c>
      <c r="C8" s="4">
        <v>1508</v>
      </c>
      <c r="D8" s="4">
        <v>10</v>
      </c>
      <c r="E8" s="4">
        <v>825</v>
      </c>
      <c r="F8" s="4">
        <v>13</v>
      </c>
      <c r="G8" s="4">
        <v>33</v>
      </c>
      <c r="H8" s="4">
        <v>11</v>
      </c>
      <c r="I8" s="4">
        <v>5</v>
      </c>
      <c r="J8" s="4">
        <v>44</v>
      </c>
      <c r="K8" s="4">
        <v>24</v>
      </c>
      <c r="L8" s="4">
        <v>0</v>
      </c>
      <c r="M8" s="4">
        <v>28</v>
      </c>
      <c r="N8" s="4">
        <v>8</v>
      </c>
      <c r="O8" s="4">
        <v>196</v>
      </c>
      <c r="P8" s="4">
        <v>16</v>
      </c>
      <c r="Q8" s="4">
        <v>0</v>
      </c>
      <c r="R8" s="4">
        <v>277</v>
      </c>
      <c r="S8" s="4">
        <v>8</v>
      </c>
      <c r="T8" s="4">
        <v>10</v>
      </c>
      <c r="U8" s="4">
        <v>115</v>
      </c>
      <c r="V8" s="4">
        <v>56</v>
      </c>
      <c r="W8" s="4">
        <v>85</v>
      </c>
      <c r="X8" s="4">
        <v>0</v>
      </c>
      <c r="Y8" s="4">
        <v>19</v>
      </c>
      <c r="Z8" s="4">
        <v>153</v>
      </c>
      <c r="AA8" s="4">
        <v>106</v>
      </c>
      <c r="AB8" s="4">
        <v>550</v>
      </c>
      <c r="AC8" s="4">
        <v>18</v>
      </c>
    </row>
    <row r="9" spans="1:29" x14ac:dyDescent="0.25">
      <c r="A9" t="s">
        <v>6</v>
      </c>
      <c r="B9" s="4">
        <v>8512218</v>
      </c>
      <c r="C9" s="4">
        <v>65692</v>
      </c>
      <c r="D9" s="4">
        <v>1610</v>
      </c>
      <c r="E9" s="4">
        <v>25396</v>
      </c>
      <c r="F9" s="4">
        <v>1316</v>
      </c>
      <c r="G9" s="4">
        <v>4251</v>
      </c>
      <c r="H9" s="4">
        <v>417</v>
      </c>
      <c r="I9" s="4">
        <v>470</v>
      </c>
      <c r="J9" s="4">
        <v>2930</v>
      </c>
      <c r="K9" s="4">
        <v>1245</v>
      </c>
      <c r="L9" s="4">
        <v>560</v>
      </c>
      <c r="M9" s="4">
        <v>3785</v>
      </c>
      <c r="N9" s="4">
        <v>435</v>
      </c>
      <c r="O9" s="4">
        <v>7719</v>
      </c>
      <c r="P9" s="4">
        <v>1015</v>
      </c>
      <c r="Q9" s="4">
        <v>445</v>
      </c>
      <c r="R9" s="4">
        <v>10837</v>
      </c>
      <c r="S9" s="4">
        <v>668</v>
      </c>
      <c r="T9" s="4">
        <v>2593</v>
      </c>
      <c r="U9" s="4">
        <v>1071</v>
      </c>
      <c r="V9" s="4">
        <v>1511</v>
      </c>
      <c r="W9" s="4">
        <v>3346</v>
      </c>
      <c r="X9" s="4">
        <v>282</v>
      </c>
      <c r="Y9" s="4">
        <v>847</v>
      </c>
      <c r="Z9" s="4">
        <v>4401</v>
      </c>
      <c r="AA9" s="4">
        <v>1074</v>
      </c>
      <c r="AB9" s="4">
        <v>18339</v>
      </c>
      <c r="AC9" s="4">
        <v>5362</v>
      </c>
    </row>
    <row r="10" spans="1:29" x14ac:dyDescent="0.25">
      <c r="A10" s="5" t="s">
        <v>38</v>
      </c>
    </row>
    <row r="11" spans="1:29" x14ac:dyDescent="0.25">
      <c r="A11" s="2" t="s">
        <v>0</v>
      </c>
      <c r="B11" s="2" t="s">
        <v>41</v>
      </c>
      <c r="C11" s="2" t="s">
        <v>1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2" t="s">
        <v>23</v>
      </c>
      <c r="Q11" s="2" t="s">
        <v>24</v>
      </c>
      <c r="R11" s="2" t="s">
        <v>25</v>
      </c>
      <c r="S11" s="2" t="s">
        <v>26</v>
      </c>
      <c r="T11" s="2" t="s">
        <v>27</v>
      </c>
      <c r="U11" s="2" t="s">
        <v>42</v>
      </c>
      <c r="V11" s="2" t="s">
        <v>28</v>
      </c>
      <c r="W11" s="2" t="s">
        <v>29</v>
      </c>
      <c r="X11" s="2" t="s">
        <v>43</v>
      </c>
      <c r="Y11" s="2" t="s">
        <v>30</v>
      </c>
      <c r="Z11" s="2" t="s">
        <v>31</v>
      </c>
      <c r="AA11" s="2" t="s">
        <v>32</v>
      </c>
      <c r="AB11" s="2" t="s">
        <v>7</v>
      </c>
      <c r="AC11" s="2" t="s">
        <v>8</v>
      </c>
    </row>
    <row r="12" spans="1:29" x14ac:dyDescent="0.25">
      <c r="A12" t="s">
        <v>2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</row>
    <row r="13" spans="1:29" x14ac:dyDescent="0.25">
      <c r="A13" t="s">
        <v>3</v>
      </c>
      <c r="B13" s="3">
        <f>B4/B$3</f>
        <v>5.84217425860157E-2</v>
      </c>
      <c r="C13" s="3">
        <f t="shared" ref="C13:AC18" si="0">C4/C$3</f>
        <v>4.6110585735845637E-2</v>
      </c>
      <c r="D13" s="3">
        <f t="shared" si="0"/>
        <v>3.437843784378438E-2</v>
      </c>
      <c r="E13" s="3">
        <f t="shared" si="0"/>
        <v>4.8461773934338412E-2</v>
      </c>
      <c r="F13" s="3">
        <f t="shared" si="0"/>
        <v>7.2620621282220757E-2</v>
      </c>
      <c r="G13" s="3">
        <f t="shared" si="0"/>
        <v>1.4192037470725996E-2</v>
      </c>
      <c r="H13" s="3">
        <f t="shared" si="0"/>
        <v>6.3224446786090622E-3</v>
      </c>
      <c r="I13" s="3">
        <f t="shared" si="0"/>
        <v>1.7035775127768313E-2</v>
      </c>
      <c r="J13" s="3">
        <f t="shared" si="0"/>
        <v>1.3612705191512078E-2</v>
      </c>
      <c r="K13" s="3">
        <f t="shared" si="0"/>
        <v>3.4924330616996507E-3</v>
      </c>
      <c r="L13" s="3">
        <f t="shared" si="0"/>
        <v>4.9530007230657987E-2</v>
      </c>
      <c r="M13" s="3">
        <f t="shared" si="0"/>
        <v>1.2041432887354337E-2</v>
      </c>
      <c r="N13" s="3">
        <f t="shared" si="0"/>
        <v>1.8607856650585803E-2</v>
      </c>
      <c r="O13" s="3">
        <f t="shared" si="0"/>
        <v>1.3608487398719728E-2</v>
      </c>
      <c r="P13" s="3">
        <f t="shared" si="0"/>
        <v>3.1867688584106497E-2</v>
      </c>
      <c r="Q13" s="3">
        <f t="shared" si="0"/>
        <v>7.8003120124804995E-3</v>
      </c>
      <c r="R13" s="3">
        <f t="shared" si="0"/>
        <v>4.8773948730639942E-2</v>
      </c>
      <c r="S13" s="3">
        <f t="shared" si="0"/>
        <v>6.1878453038674034E-3</v>
      </c>
      <c r="T13" s="3">
        <f t="shared" si="0"/>
        <v>4.034255488854372E-2</v>
      </c>
      <c r="U13" s="3">
        <f t="shared" si="0"/>
        <v>7.050211891614229E-2</v>
      </c>
      <c r="V13" s="3">
        <f t="shared" si="0"/>
        <v>5.441403585791673E-2</v>
      </c>
      <c r="W13" s="3">
        <f t="shared" si="0"/>
        <v>4.762314610873554E-2</v>
      </c>
      <c r="X13" s="3">
        <f t="shared" si="0"/>
        <v>0.19328327922077923</v>
      </c>
      <c r="Y13" s="3">
        <f t="shared" si="0"/>
        <v>3.142638056089804E-2</v>
      </c>
      <c r="Z13" s="3">
        <f t="shared" si="0"/>
        <v>5.648631671713715E-2</v>
      </c>
      <c r="AA13" s="3">
        <f t="shared" si="0"/>
        <v>5.2347864790682722E-2</v>
      </c>
      <c r="AB13" s="3">
        <f t="shared" si="0"/>
        <v>4.6529574317968017E-2</v>
      </c>
      <c r="AC13" s="3">
        <f t="shared" si="0"/>
        <v>2.8131136344232904E-2</v>
      </c>
    </row>
    <row r="14" spans="1:29" x14ac:dyDescent="0.25">
      <c r="A14" t="s">
        <v>4</v>
      </c>
      <c r="B14" s="3">
        <f t="shared" ref="B14:Q18" si="1">B5/B$3</f>
        <v>0.61636417777495955</v>
      </c>
      <c r="C14" s="3">
        <f t="shared" si="1"/>
        <v>0.59729689028221289</v>
      </c>
      <c r="D14" s="3">
        <f t="shared" si="1"/>
        <v>0.69453612027869449</v>
      </c>
      <c r="E14" s="3">
        <f t="shared" si="1"/>
        <v>0.58918965152449587</v>
      </c>
      <c r="F14" s="3">
        <f t="shared" si="1"/>
        <v>0.74054031725049574</v>
      </c>
      <c r="G14" s="3">
        <f t="shared" si="1"/>
        <v>0.62880562060889933</v>
      </c>
      <c r="H14" s="3">
        <f t="shared" si="1"/>
        <v>0.37407797681770283</v>
      </c>
      <c r="I14" s="3">
        <f t="shared" si="1"/>
        <v>0.48551959114139692</v>
      </c>
      <c r="J14" s="3">
        <f t="shared" si="1"/>
        <v>0.5179500867476311</v>
      </c>
      <c r="K14" s="3">
        <f t="shared" si="1"/>
        <v>0.45129996119518823</v>
      </c>
      <c r="L14" s="3">
        <f t="shared" si="1"/>
        <v>0.70643528561099056</v>
      </c>
      <c r="M14" s="3">
        <f t="shared" si="1"/>
        <v>0.74622356495468278</v>
      </c>
      <c r="N14" s="3">
        <f t="shared" si="1"/>
        <v>0.7088215024121296</v>
      </c>
      <c r="O14" s="3">
        <f t="shared" si="1"/>
        <v>0.54644343972424902</v>
      </c>
      <c r="P14" s="3">
        <f t="shared" si="1"/>
        <v>0.43969342476805162</v>
      </c>
      <c r="Q14" s="3">
        <f t="shared" si="1"/>
        <v>0.74050962038481538</v>
      </c>
      <c r="R14" s="3">
        <f t="shared" si="0"/>
        <v>0.60091464043391285</v>
      </c>
      <c r="S14" s="3">
        <f t="shared" si="0"/>
        <v>0.75425414364640886</v>
      </c>
      <c r="T14" s="3">
        <f t="shared" si="0"/>
        <v>0.55866672263968764</v>
      </c>
      <c r="U14" s="3">
        <f t="shared" si="0"/>
        <v>0.62951072299987154</v>
      </c>
      <c r="V14" s="3">
        <f t="shared" si="0"/>
        <v>0.70005252471405388</v>
      </c>
      <c r="W14" s="3">
        <f t="shared" si="0"/>
        <v>0.61223499771136614</v>
      </c>
      <c r="X14" s="3">
        <f t="shared" si="0"/>
        <v>0.54301948051948057</v>
      </c>
      <c r="Y14" s="3">
        <f t="shared" si="0"/>
        <v>0.75214642179230928</v>
      </c>
      <c r="Z14" s="3">
        <f t="shared" si="0"/>
        <v>0.50905187365815696</v>
      </c>
      <c r="AA14" s="3">
        <f t="shared" si="0"/>
        <v>0.63863405949407781</v>
      </c>
      <c r="AB14" s="3">
        <f t="shared" si="0"/>
        <v>0.50870178739416749</v>
      </c>
      <c r="AC14" s="3">
        <f t="shared" si="0"/>
        <v>0.77749082216340815</v>
      </c>
    </row>
    <row r="15" spans="1:29" x14ac:dyDescent="0.25">
      <c r="A15" t="s">
        <v>9</v>
      </c>
      <c r="B15" s="3">
        <f t="shared" si="1"/>
        <v>7.9986755366226486E-2</v>
      </c>
      <c r="C15" s="3">
        <f t="shared" si="0"/>
        <v>7.5611936238154764E-2</v>
      </c>
      <c r="D15" s="3">
        <f t="shared" si="0"/>
        <v>5.9405940594059403E-2</v>
      </c>
      <c r="E15" s="3">
        <f t="shared" si="0"/>
        <v>7.9416491476057782E-2</v>
      </c>
      <c r="F15" s="3">
        <f t="shared" si="0"/>
        <v>5.9277924653007269E-2</v>
      </c>
      <c r="G15" s="3">
        <f t="shared" si="0"/>
        <v>8.4496487119437941E-2</v>
      </c>
      <c r="H15" s="3">
        <f t="shared" si="0"/>
        <v>4.0042149631190724E-2</v>
      </c>
      <c r="I15" s="3">
        <f t="shared" si="0"/>
        <v>8.8586030664395229E-2</v>
      </c>
      <c r="J15" s="3">
        <f t="shared" si="0"/>
        <v>3.4565594554917922E-2</v>
      </c>
      <c r="K15" s="3">
        <f t="shared" si="0"/>
        <v>3.3372138145129994E-2</v>
      </c>
      <c r="L15" s="3">
        <f t="shared" si="0"/>
        <v>2.4945770065075923E-2</v>
      </c>
      <c r="M15" s="3">
        <f t="shared" si="0"/>
        <v>2.9909365558912385E-2</v>
      </c>
      <c r="N15" s="3">
        <f t="shared" si="0"/>
        <v>7.5809786354238462E-2</v>
      </c>
      <c r="O15" s="3">
        <f t="shared" si="0"/>
        <v>4.6644881149559066E-2</v>
      </c>
      <c r="P15" s="3">
        <f t="shared" si="0"/>
        <v>4.2759177087535294E-2</v>
      </c>
      <c r="Q15" s="3">
        <f t="shared" si="0"/>
        <v>2.0280811232449299E-2</v>
      </c>
      <c r="R15" s="3">
        <f t="shared" si="0"/>
        <v>7.0485058466868769E-2</v>
      </c>
      <c r="S15" s="3">
        <f t="shared" si="0"/>
        <v>7.4033149171270712E-2</v>
      </c>
      <c r="T15" s="3">
        <f t="shared" si="0"/>
        <v>9.5420007556357836E-2</v>
      </c>
      <c r="U15" s="3">
        <f t="shared" si="0"/>
        <v>6.3053807628098119E-2</v>
      </c>
      <c r="V15" s="3">
        <f t="shared" si="0"/>
        <v>5.6624777553916227E-2</v>
      </c>
      <c r="W15" s="3">
        <f t="shared" si="0"/>
        <v>8.5962654189373697E-2</v>
      </c>
      <c r="X15" s="3">
        <f t="shared" si="0"/>
        <v>0.13362418831168832</v>
      </c>
      <c r="Y15" s="3">
        <f t="shared" si="0"/>
        <v>7.1488730499930861E-2</v>
      </c>
      <c r="Z15" s="3">
        <f t="shared" si="0"/>
        <v>8.6384219457543848E-2</v>
      </c>
      <c r="AA15" s="3">
        <f t="shared" si="0"/>
        <v>6.6244652703939075E-2</v>
      </c>
      <c r="AB15" s="3">
        <f t="shared" si="0"/>
        <v>8.2987907651301346E-2</v>
      </c>
      <c r="AC15" s="3">
        <f t="shared" si="0"/>
        <v>3.7949287116878679E-2</v>
      </c>
    </row>
    <row r="16" spans="1:29" x14ac:dyDescent="0.25">
      <c r="A16" t="s">
        <v>48</v>
      </c>
      <c r="B16" s="3">
        <f t="shared" si="1"/>
        <v>0.1819357613411961</v>
      </c>
      <c r="C16" s="3">
        <f t="shared" si="0"/>
        <v>0.22657186162047321</v>
      </c>
      <c r="D16" s="3">
        <f t="shared" si="0"/>
        <v>6.3164649798313169E-2</v>
      </c>
      <c r="E16" s="3">
        <f t="shared" si="0"/>
        <v>0.25342240669130589</v>
      </c>
      <c r="F16" s="3">
        <f t="shared" si="0"/>
        <v>7.2661929940515527E-2</v>
      </c>
      <c r="G16" s="3">
        <f t="shared" si="0"/>
        <v>7.185011709601874E-2</v>
      </c>
      <c r="H16" s="3">
        <f t="shared" si="0"/>
        <v>0.12855637513171761</v>
      </c>
      <c r="I16" s="3">
        <f t="shared" si="0"/>
        <v>4.2589437819420782E-3</v>
      </c>
      <c r="J16" s="3">
        <f t="shared" si="0"/>
        <v>3.6967836647537701E-2</v>
      </c>
      <c r="K16" s="3">
        <f t="shared" si="0"/>
        <v>1.9402405898331393E-2</v>
      </c>
      <c r="L16" s="3">
        <f t="shared" si="0"/>
        <v>1.6630513376717282E-2</v>
      </c>
      <c r="M16" s="3">
        <f t="shared" si="0"/>
        <v>4.725938713854122E-2</v>
      </c>
      <c r="N16" s="3">
        <f t="shared" si="0"/>
        <v>4.4107512060647829E-2</v>
      </c>
      <c r="O16" s="3">
        <f t="shared" si="0"/>
        <v>3.8990106987779223E-2</v>
      </c>
      <c r="P16" s="3">
        <f t="shared" si="0"/>
        <v>6.9786204114562322E-2</v>
      </c>
      <c r="Q16" s="3">
        <f t="shared" si="0"/>
        <v>0</v>
      </c>
      <c r="R16" s="3">
        <f t="shared" si="0"/>
        <v>0.22252469632287736</v>
      </c>
      <c r="S16" s="3">
        <f t="shared" si="0"/>
        <v>1.6132596685082871E-2</v>
      </c>
      <c r="T16" s="3">
        <f t="shared" si="0"/>
        <v>0.1962973846605936</v>
      </c>
      <c r="U16" s="3">
        <f t="shared" si="0"/>
        <v>8.4628226531398482E-2</v>
      </c>
      <c r="V16" s="3">
        <f t="shared" si="0"/>
        <v>0.17662415039315141</v>
      </c>
      <c r="W16" s="3">
        <f t="shared" si="0"/>
        <v>0.2407564619675992</v>
      </c>
      <c r="X16" s="3">
        <f t="shared" si="0"/>
        <v>0.10146103896103896</v>
      </c>
      <c r="Y16" s="3">
        <f t="shared" si="0"/>
        <v>0.13405236892056668</v>
      </c>
      <c r="Z16" s="3">
        <f t="shared" si="0"/>
        <v>0.30538237251905537</v>
      </c>
      <c r="AA16" s="3">
        <f t="shared" si="0"/>
        <v>0.21359511386958779</v>
      </c>
      <c r="AB16" s="3">
        <f t="shared" si="0"/>
        <v>0.31550593838193791</v>
      </c>
      <c r="AC16" s="3">
        <f t="shared" si="0"/>
        <v>4.159907794757961E-2</v>
      </c>
    </row>
    <row r="17" spans="1:29" x14ac:dyDescent="0.25">
      <c r="A17" t="s">
        <v>5</v>
      </c>
      <c r="B17" s="3">
        <f t="shared" si="1"/>
        <v>8.7808499236847603E-4</v>
      </c>
      <c r="C17" s="3">
        <f t="shared" si="0"/>
        <v>1.2209577231243563E-3</v>
      </c>
      <c r="D17" s="3">
        <f t="shared" si="0"/>
        <v>9.1675834250091678E-4</v>
      </c>
      <c r="E17" s="3">
        <f t="shared" si="0"/>
        <v>9.2847271303103012E-4</v>
      </c>
      <c r="F17" s="3">
        <f t="shared" si="0"/>
        <v>5.3701255783212166E-4</v>
      </c>
      <c r="G17" s="3">
        <f t="shared" si="0"/>
        <v>1.5456674473067916E-3</v>
      </c>
      <c r="H17" s="3">
        <f t="shared" si="0"/>
        <v>1.1591148577449948E-2</v>
      </c>
      <c r="I17" s="3">
        <f t="shared" si="0"/>
        <v>4.2589437819420782E-3</v>
      </c>
      <c r="J17" s="3">
        <f t="shared" si="0"/>
        <v>5.8721473375150136E-3</v>
      </c>
      <c r="K17" s="3">
        <f t="shared" si="0"/>
        <v>9.3131548311990685E-3</v>
      </c>
      <c r="L17" s="3">
        <f t="shared" si="0"/>
        <v>0</v>
      </c>
      <c r="M17" s="3">
        <f t="shared" si="0"/>
        <v>1.2084592145015106E-3</v>
      </c>
      <c r="N17" s="3">
        <f t="shared" si="0"/>
        <v>2.7567195037904893E-3</v>
      </c>
      <c r="O17" s="3">
        <f t="shared" si="0"/>
        <v>8.7738931912798249E-3</v>
      </c>
      <c r="P17" s="3">
        <f t="shared" si="0"/>
        <v>6.4542154094392899E-3</v>
      </c>
      <c r="Q17" s="3">
        <f t="shared" si="0"/>
        <v>0</v>
      </c>
      <c r="R17" s="3">
        <f t="shared" si="0"/>
        <v>1.428158963888717E-3</v>
      </c>
      <c r="S17" s="3">
        <f t="shared" si="0"/>
        <v>1.7679558011049724E-3</v>
      </c>
      <c r="T17" s="3">
        <f t="shared" si="0"/>
        <v>4.1979765752907098E-4</v>
      </c>
      <c r="U17" s="3">
        <f t="shared" si="0"/>
        <v>1.4768203415949659E-2</v>
      </c>
      <c r="V17" s="3">
        <f t="shared" si="0"/>
        <v>4.3901253537578691E-4</v>
      </c>
      <c r="W17" s="3">
        <f t="shared" si="0"/>
        <v>3.3253654967900444E-4</v>
      </c>
      <c r="X17" s="3">
        <f t="shared" si="0"/>
        <v>0</v>
      </c>
      <c r="Y17" s="3">
        <f t="shared" si="0"/>
        <v>2.388404922628251E-4</v>
      </c>
      <c r="Z17" s="3">
        <f t="shared" si="0"/>
        <v>1.4344243083355991E-3</v>
      </c>
      <c r="AA17" s="3">
        <f t="shared" si="0"/>
        <v>2.6211023466284219E-3</v>
      </c>
      <c r="AB17" s="3">
        <f t="shared" si="0"/>
        <v>1.3474051426779555E-3</v>
      </c>
      <c r="AC17" s="3">
        <f t="shared" si="0"/>
        <v>3.8418850849483482E-4</v>
      </c>
    </row>
    <row r="18" spans="1:29" x14ac:dyDescent="0.25">
      <c r="A18" t="s">
        <v>6</v>
      </c>
      <c r="B18" s="3">
        <f t="shared" si="1"/>
        <v>6.2413477939233644E-2</v>
      </c>
      <c r="C18" s="3">
        <f t="shared" si="0"/>
        <v>5.3187768400189135E-2</v>
      </c>
      <c r="D18" s="3">
        <f t="shared" si="0"/>
        <v>0.1475980931426476</v>
      </c>
      <c r="E18" s="3">
        <f t="shared" si="0"/>
        <v>2.8581203660770958E-2</v>
      </c>
      <c r="F18" s="3">
        <f t="shared" si="0"/>
        <v>5.4362194315928619E-2</v>
      </c>
      <c r="G18" s="3">
        <f t="shared" si="0"/>
        <v>0.19911007025761124</v>
      </c>
      <c r="H18" s="3">
        <f t="shared" si="0"/>
        <v>0.43940990516332984</v>
      </c>
      <c r="I18" s="3">
        <f t="shared" si="0"/>
        <v>0.40034071550255534</v>
      </c>
      <c r="J18" s="3">
        <f t="shared" si="0"/>
        <v>0.39103162952088616</v>
      </c>
      <c r="K18" s="3">
        <f t="shared" si="0"/>
        <v>0.48311990686845169</v>
      </c>
      <c r="L18" s="3">
        <f t="shared" si="0"/>
        <v>0.2024584237165582</v>
      </c>
      <c r="M18" s="3">
        <f t="shared" si="0"/>
        <v>0.16335779024600777</v>
      </c>
      <c r="N18" s="3">
        <f t="shared" si="0"/>
        <v>0.14989662301860784</v>
      </c>
      <c r="O18" s="3">
        <f t="shared" si="0"/>
        <v>0.34553919154841312</v>
      </c>
      <c r="P18" s="3">
        <f t="shared" si="0"/>
        <v>0.40943929003630497</v>
      </c>
      <c r="Q18" s="3">
        <f t="shared" si="0"/>
        <v>0.23140925637025481</v>
      </c>
      <c r="R18" s="3">
        <f t="shared" si="0"/>
        <v>5.5873497081812371E-2</v>
      </c>
      <c r="S18" s="3">
        <f t="shared" si="0"/>
        <v>0.1476243093922652</v>
      </c>
      <c r="T18" s="3">
        <f t="shared" si="0"/>
        <v>0.10885353259728811</v>
      </c>
      <c r="U18" s="3">
        <f t="shared" si="0"/>
        <v>0.13753692050853988</v>
      </c>
      <c r="V18" s="3">
        <f t="shared" si="0"/>
        <v>1.1845498945585965E-2</v>
      </c>
      <c r="W18" s="3">
        <f t="shared" si="0"/>
        <v>1.3090203473246456E-2</v>
      </c>
      <c r="X18" s="3">
        <f t="shared" si="0"/>
        <v>2.8612012987012988E-2</v>
      </c>
      <c r="Y18" s="3">
        <f t="shared" si="0"/>
        <v>1.0647257734032255E-2</v>
      </c>
      <c r="Z18" s="3">
        <f t="shared" si="0"/>
        <v>4.1260793339771056E-2</v>
      </c>
      <c r="AA18" s="3">
        <f t="shared" si="0"/>
        <v>2.6557206795084196E-2</v>
      </c>
      <c r="AB18" s="3">
        <f t="shared" si="0"/>
        <v>4.4927387111947319E-2</v>
      </c>
      <c r="AC18" s="3">
        <f t="shared" si="0"/>
        <v>0.11444548791940579</v>
      </c>
    </row>
    <row r="19" spans="1:29" x14ac:dyDescent="0.25">
      <c r="A19" t="s">
        <v>50</v>
      </c>
    </row>
    <row r="20" spans="1:29" x14ac:dyDescent="0.25">
      <c r="A20" t="s">
        <v>49</v>
      </c>
    </row>
    <row r="21" spans="1:29" x14ac:dyDescent="0.25">
      <c r="A21" t="s">
        <v>34</v>
      </c>
    </row>
    <row r="22" spans="1:29" x14ac:dyDescent="0.25">
      <c r="A22" t="s">
        <v>51</v>
      </c>
    </row>
    <row r="23" spans="1:29" x14ac:dyDescent="0.25">
      <c r="A23" t="s">
        <v>52</v>
      </c>
    </row>
    <row r="24" spans="1:29" x14ac:dyDescent="0.25">
      <c r="A24" t="s">
        <v>36</v>
      </c>
    </row>
    <row r="25" spans="1:29" x14ac:dyDescent="0.25">
      <c r="A25" t="s">
        <v>57</v>
      </c>
    </row>
    <row r="26" spans="1:29" x14ac:dyDescent="0.25">
      <c r="A26" t="s">
        <v>37</v>
      </c>
    </row>
    <row r="27" spans="1:29" x14ac:dyDescent="0.25">
      <c r="A27" t="s">
        <v>46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7"/>
  <sheetViews>
    <sheetView workbookViewId="0">
      <selection activeCell="A25" sqref="A25"/>
    </sheetView>
  </sheetViews>
  <sheetFormatPr defaultRowHeight="15" x14ac:dyDescent="0.25"/>
  <cols>
    <col min="1" max="1" width="20.28515625" customWidth="1"/>
    <col min="2" max="2" width="15.140625" customWidth="1"/>
    <col min="3" max="3" width="11.7109375" customWidth="1"/>
    <col min="4" max="4" width="11.42578125" customWidth="1"/>
    <col min="6" max="6" width="10.5703125" customWidth="1"/>
    <col min="8" max="8" width="12.7109375" customWidth="1"/>
    <col min="9" max="9" width="9.5703125" customWidth="1"/>
    <col min="10" max="10" width="12.42578125" customWidth="1"/>
    <col min="11" max="11" width="9.5703125" customWidth="1"/>
    <col min="12" max="12" width="9.85546875" customWidth="1"/>
    <col min="14" max="14" width="10.5703125" customWidth="1"/>
    <col min="16" max="16" width="11.28515625" customWidth="1"/>
    <col min="17" max="17" width="9.28515625" customWidth="1"/>
    <col min="18" max="18" width="10.85546875" customWidth="1"/>
    <col min="19" max="19" width="13.5703125" customWidth="1"/>
    <col min="20" max="20" width="13" customWidth="1"/>
    <col min="21" max="21" width="14" customWidth="1"/>
    <col min="22" max="22" width="13.28515625" customWidth="1"/>
    <col min="23" max="23" width="12" customWidth="1"/>
    <col min="24" max="24" width="11.7109375" customWidth="1"/>
    <col min="25" max="25" width="17.5703125" customWidth="1"/>
    <col min="27" max="27" width="9.28515625" customWidth="1"/>
    <col min="28" max="28" width="21.140625" customWidth="1"/>
    <col min="29" max="29" width="24.85546875" customWidth="1"/>
  </cols>
  <sheetData>
    <row r="1" spans="1:29" x14ac:dyDescent="0.25">
      <c r="A1" s="5" t="s">
        <v>39</v>
      </c>
    </row>
    <row r="2" spans="1:29" x14ac:dyDescent="0.25">
      <c r="A2" s="2" t="s">
        <v>0</v>
      </c>
      <c r="B2" s="2" t="s">
        <v>41</v>
      </c>
      <c r="C2" s="2" t="s">
        <v>1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42</v>
      </c>
      <c r="V2" s="2" t="s">
        <v>28</v>
      </c>
      <c r="W2" s="2" t="s">
        <v>29</v>
      </c>
      <c r="X2" s="2" t="s">
        <v>43</v>
      </c>
      <c r="Y2" s="2" t="s">
        <v>30</v>
      </c>
      <c r="Z2" s="2" t="s">
        <v>31</v>
      </c>
      <c r="AA2" s="2" t="s">
        <v>32</v>
      </c>
      <c r="AB2" s="2" t="s">
        <v>7</v>
      </c>
      <c r="AC2" s="2" t="s">
        <v>8</v>
      </c>
    </row>
    <row r="3" spans="1:29" x14ac:dyDescent="0.25">
      <c r="A3" t="s">
        <v>2</v>
      </c>
      <c r="B3" s="4">
        <v>135393564</v>
      </c>
      <c r="C3" s="4">
        <v>1220422</v>
      </c>
      <c r="D3" s="4">
        <v>10867</v>
      </c>
      <c r="E3" s="4">
        <v>877617</v>
      </c>
      <c r="F3" s="4">
        <v>24063</v>
      </c>
      <c r="G3" s="4">
        <v>21075</v>
      </c>
      <c r="H3" s="4">
        <v>992</v>
      </c>
      <c r="I3" s="4">
        <v>1167</v>
      </c>
      <c r="J3" s="4">
        <v>7455</v>
      </c>
      <c r="K3" s="4">
        <v>2688</v>
      </c>
      <c r="L3" s="4">
        <v>2661</v>
      </c>
      <c r="M3" s="4">
        <v>22979</v>
      </c>
      <c r="N3" s="4">
        <v>2770</v>
      </c>
      <c r="O3" s="4">
        <v>22348</v>
      </c>
      <c r="P3" s="4">
        <v>2469</v>
      </c>
      <c r="Q3" s="4">
        <v>1969</v>
      </c>
      <c r="R3" s="4">
        <v>191068</v>
      </c>
      <c r="S3" s="4">
        <v>4512</v>
      </c>
      <c r="T3" s="4">
        <v>23722</v>
      </c>
      <c r="U3" s="4">
        <v>7603</v>
      </c>
      <c r="V3" s="4">
        <v>124752</v>
      </c>
      <c r="W3" s="4">
        <v>252912</v>
      </c>
      <c r="X3" s="4">
        <v>9838</v>
      </c>
      <c r="Y3" s="4">
        <v>77554</v>
      </c>
      <c r="Z3" s="4">
        <v>104964</v>
      </c>
      <c r="AA3" s="4">
        <v>39497</v>
      </c>
      <c r="AB3" s="4">
        <v>404958</v>
      </c>
      <c r="AC3" s="4">
        <v>46607</v>
      </c>
    </row>
    <row r="4" spans="1:29" x14ac:dyDescent="0.25">
      <c r="A4" t="s">
        <v>3</v>
      </c>
      <c r="B4" s="4">
        <v>7903046</v>
      </c>
      <c r="C4" s="4">
        <v>55315</v>
      </c>
      <c r="D4" s="4">
        <v>361</v>
      </c>
      <c r="E4" s="4">
        <v>42240</v>
      </c>
      <c r="F4" s="4">
        <v>1270</v>
      </c>
      <c r="G4" s="4">
        <v>191</v>
      </c>
      <c r="H4" s="4">
        <v>14</v>
      </c>
      <c r="I4" s="4">
        <v>19</v>
      </c>
      <c r="J4" s="4">
        <v>95</v>
      </c>
      <c r="K4" s="4">
        <v>10</v>
      </c>
      <c r="L4" s="4">
        <v>136</v>
      </c>
      <c r="M4" s="4">
        <v>294</v>
      </c>
      <c r="N4" s="4">
        <v>61</v>
      </c>
      <c r="O4" s="4">
        <v>412</v>
      </c>
      <c r="P4" s="4">
        <v>16</v>
      </c>
      <c r="Q4" s="4">
        <v>10</v>
      </c>
      <c r="R4" s="4">
        <v>9212</v>
      </c>
      <c r="S4" s="4">
        <v>39</v>
      </c>
      <c r="T4" s="4">
        <v>935</v>
      </c>
      <c r="U4" s="4">
        <v>456</v>
      </c>
      <c r="V4" s="4">
        <v>6840</v>
      </c>
      <c r="W4" s="4">
        <v>11982</v>
      </c>
      <c r="X4" s="4">
        <v>1962</v>
      </c>
      <c r="Y4" s="4">
        <v>2453</v>
      </c>
      <c r="Z4" s="4">
        <v>5933</v>
      </c>
      <c r="AA4" s="4">
        <v>2053</v>
      </c>
      <c r="AB4" s="4">
        <v>18547</v>
      </c>
      <c r="AC4" s="4">
        <v>1226</v>
      </c>
    </row>
    <row r="5" spans="1:29" x14ac:dyDescent="0.25">
      <c r="A5" t="s">
        <v>4</v>
      </c>
      <c r="B5" s="4">
        <v>83547309</v>
      </c>
      <c r="C5" s="4">
        <v>729407</v>
      </c>
      <c r="D5" s="4">
        <v>7633</v>
      </c>
      <c r="E5" s="4">
        <v>516822</v>
      </c>
      <c r="F5" s="4">
        <v>18121</v>
      </c>
      <c r="G5" s="4">
        <v>13235</v>
      </c>
      <c r="H5" s="4">
        <v>343</v>
      </c>
      <c r="I5" s="4">
        <v>568</v>
      </c>
      <c r="J5" s="4">
        <v>3972</v>
      </c>
      <c r="K5" s="4">
        <v>1325</v>
      </c>
      <c r="L5" s="4">
        <v>1858</v>
      </c>
      <c r="M5" s="4">
        <v>17192</v>
      </c>
      <c r="N5" s="4">
        <v>1850</v>
      </c>
      <c r="O5" s="4">
        <v>11859</v>
      </c>
      <c r="P5" s="4">
        <v>1169</v>
      </c>
      <c r="Q5" s="4">
        <v>1441</v>
      </c>
      <c r="R5" s="4">
        <v>114854</v>
      </c>
      <c r="S5" s="4">
        <v>3589</v>
      </c>
      <c r="T5" s="4">
        <v>13576</v>
      </c>
      <c r="U5" s="4">
        <v>4757</v>
      </c>
      <c r="V5" s="4">
        <v>87146</v>
      </c>
      <c r="W5" s="4">
        <v>154511</v>
      </c>
      <c r="X5" s="4">
        <v>5140</v>
      </c>
      <c r="Y5" s="4">
        <v>58537</v>
      </c>
      <c r="Z5" s="4">
        <v>53514</v>
      </c>
      <c r="AA5" s="4">
        <v>25488</v>
      </c>
      <c r="AB5" s="4">
        <v>206731</v>
      </c>
      <c r="AC5" s="4">
        <v>35852</v>
      </c>
    </row>
    <row r="6" spans="1:29" x14ac:dyDescent="0.25">
      <c r="A6" t="s">
        <v>45</v>
      </c>
      <c r="B6" s="4">
        <v>10898903</v>
      </c>
      <c r="C6" s="4">
        <v>91071</v>
      </c>
      <c r="D6" s="4">
        <v>615</v>
      </c>
      <c r="E6" s="4">
        <v>68429</v>
      </c>
      <c r="F6" s="4">
        <v>1700</v>
      </c>
      <c r="G6" s="4">
        <v>1751</v>
      </c>
      <c r="H6" s="4">
        <v>45</v>
      </c>
      <c r="I6" s="4">
        <v>104</v>
      </c>
      <c r="J6" s="4">
        <v>255</v>
      </c>
      <c r="K6" s="4">
        <v>90</v>
      </c>
      <c r="L6" s="4">
        <v>56</v>
      </c>
      <c r="M6" s="4">
        <v>741</v>
      </c>
      <c r="N6" s="4">
        <v>228</v>
      </c>
      <c r="O6" s="4">
        <v>926</v>
      </c>
      <c r="P6" s="4">
        <v>88</v>
      </c>
      <c r="Q6" s="4">
        <v>70</v>
      </c>
      <c r="R6" s="4">
        <v>13613</v>
      </c>
      <c r="S6" s="4">
        <v>232</v>
      </c>
      <c r="T6" s="4">
        <v>2128</v>
      </c>
      <c r="U6" s="4">
        <v>548</v>
      </c>
      <c r="V6" s="4">
        <v>7083</v>
      </c>
      <c r="W6" s="4">
        <v>21921</v>
      </c>
      <c r="X6" s="4">
        <v>1350</v>
      </c>
      <c r="Y6" s="4">
        <v>5354</v>
      </c>
      <c r="Z6" s="4">
        <v>9265</v>
      </c>
      <c r="AA6" s="4">
        <v>2634</v>
      </c>
      <c r="AB6" s="4">
        <v>32173</v>
      </c>
      <c r="AC6" s="4">
        <v>1714</v>
      </c>
    </row>
    <row r="7" spans="1:29" x14ac:dyDescent="0.25">
      <c r="A7" t="s">
        <v>44</v>
      </c>
      <c r="B7" s="4">
        <v>24419628</v>
      </c>
      <c r="C7" s="4">
        <v>277341</v>
      </c>
      <c r="D7" s="4">
        <v>785</v>
      </c>
      <c r="E7" s="4">
        <v>223629</v>
      </c>
      <c r="F7" s="4">
        <v>1548</v>
      </c>
      <c r="G7" s="4">
        <v>1623</v>
      </c>
      <c r="H7" s="4">
        <v>132</v>
      </c>
      <c r="I7" s="4">
        <v>0</v>
      </c>
      <c r="J7" s="4">
        <v>361</v>
      </c>
      <c r="K7" s="4">
        <v>29</v>
      </c>
      <c r="L7" s="4">
        <v>64</v>
      </c>
      <c r="M7" s="4">
        <v>954</v>
      </c>
      <c r="N7" s="4">
        <v>144</v>
      </c>
      <c r="O7" s="4">
        <v>853</v>
      </c>
      <c r="P7" s="4">
        <v>183</v>
      </c>
      <c r="Q7" s="4">
        <v>0</v>
      </c>
      <c r="R7" s="4">
        <v>42237</v>
      </c>
      <c r="S7" s="4">
        <v>93</v>
      </c>
      <c r="T7" s="4">
        <v>4706</v>
      </c>
      <c r="U7" s="4">
        <v>665</v>
      </c>
      <c r="V7" s="4">
        <v>21968</v>
      </c>
      <c r="W7" s="4">
        <v>61252</v>
      </c>
      <c r="X7" s="4">
        <v>1083</v>
      </c>
      <c r="Y7" s="4">
        <v>10182</v>
      </c>
      <c r="Z7" s="4">
        <v>31831</v>
      </c>
      <c r="AA7" s="4">
        <v>8278</v>
      </c>
      <c r="AB7" s="4">
        <v>128479</v>
      </c>
      <c r="AC7" s="4">
        <v>2128</v>
      </c>
    </row>
    <row r="8" spans="1:29" x14ac:dyDescent="0.25">
      <c r="A8" t="s">
        <v>5</v>
      </c>
      <c r="B8" s="4">
        <v>114966</v>
      </c>
      <c r="C8" s="4">
        <v>1517</v>
      </c>
      <c r="D8" s="4">
        <v>4</v>
      </c>
      <c r="E8" s="4">
        <v>789</v>
      </c>
      <c r="F8" s="4">
        <v>12</v>
      </c>
      <c r="G8" s="4">
        <v>0</v>
      </c>
      <c r="H8" s="4">
        <v>10</v>
      </c>
      <c r="I8" s="4">
        <v>5</v>
      </c>
      <c r="J8" s="4">
        <v>50</v>
      </c>
      <c r="K8" s="4">
        <v>22</v>
      </c>
      <c r="L8" s="4">
        <v>13</v>
      </c>
      <c r="M8" s="4">
        <v>43</v>
      </c>
      <c r="N8" s="4">
        <v>6</v>
      </c>
      <c r="O8" s="4">
        <v>245</v>
      </c>
      <c r="P8" s="4">
        <v>20</v>
      </c>
      <c r="Q8" s="4">
        <v>0</v>
      </c>
      <c r="R8" s="4">
        <v>266</v>
      </c>
      <c r="S8" s="4">
        <v>5</v>
      </c>
      <c r="T8" s="4">
        <v>27</v>
      </c>
      <c r="U8" s="4">
        <v>108</v>
      </c>
      <c r="V8" s="4">
        <v>29</v>
      </c>
      <c r="W8" s="4">
        <v>93</v>
      </c>
      <c r="X8" s="4">
        <v>0</v>
      </c>
      <c r="Y8" s="4">
        <v>20</v>
      </c>
      <c r="Z8" s="4">
        <v>150</v>
      </c>
      <c r="AA8" s="4">
        <v>101</v>
      </c>
      <c r="AB8" s="4">
        <v>539</v>
      </c>
      <c r="AC8" s="4">
        <v>15</v>
      </c>
    </row>
    <row r="9" spans="1:29" x14ac:dyDescent="0.25">
      <c r="A9" t="s">
        <v>6</v>
      </c>
      <c r="B9" s="4">
        <v>8509712</v>
      </c>
      <c r="C9" s="4">
        <v>65771</v>
      </c>
      <c r="D9" s="4">
        <v>1469</v>
      </c>
      <c r="E9" s="4">
        <v>25708</v>
      </c>
      <c r="F9" s="4">
        <v>1412</v>
      </c>
      <c r="G9" s="4">
        <v>4275</v>
      </c>
      <c r="H9" s="4">
        <v>448</v>
      </c>
      <c r="I9" s="4">
        <v>471</v>
      </c>
      <c r="J9" s="4">
        <v>2722</v>
      </c>
      <c r="K9" s="4">
        <v>1212</v>
      </c>
      <c r="L9" s="4">
        <v>534</v>
      </c>
      <c r="M9" s="4">
        <v>3755</v>
      </c>
      <c r="N9" s="4">
        <v>481</v>
      </c>
      <c r="O9" s="4">
        <v>8053</v>
      </c>
      <c r="P9" s="4">
        <v>993</v>
      </c>
      <c r="Q9" s="4">
        <v>448</v>
      </c>
      <c r="R9" s="4">
        <v>10886</v>
      </c>
      <c r="S9" s="4">
        <v>554</v>
      </c>
      <c r="T9" s="4">
        <v>2350</v>
      </c>
      <c r="U9" s="4">
        <v>1069</v>
      </c>
      <c r="V9" s="4">
        <v>1686</v>
      </c>
      <c r="W9" s="4">
        <v>3153</v>
      </c>
      <c r="X9" s="4">
        <v>303</v>
      </c>
      <c r="Y9" s="4">
        <v>1008</v>
      </c>
      <c r="Z9" s="4">
        <v>4271</v>
      </c>
      <c r="AA9" s="4">
        <v>943</v>
      </c>
      <c r="AB9" s="4">
        <v>18489</v>
      </c>
      <c r="AC9" s="4">
        <v>5672</v>
      </c>
    </row>
    <row r="10" spans="1:29" x14ac:dyDescent="0.25">
      <c r="A10" s="5" t="s">
        <v>38</v>
      </c>
    </row>
    <row r="11" spans="1:29" x14ac:dyDescent="0.25">
      <c r="A11" s="2" t="s">
        <v>0</v>
      </c>
      <c r="B11" s="2" t="s">
        <v>41</v>
      </c>
      <c r="C11" s="2" t="s">
        <v>1</v>
      </c>
      <c r="D11" s="2" t="s">
        <v>11</v>
      </c>
      <c r="E11" s="2" t="s">
        <v>12</v>
      </c>
      <c r="F11" s="2" t="s">
        <v>13</v>
      </c>
      <c r="G11" s="2" t="s">
        <v>14</v>
      </c>
      <c r="H11" s="2" t="s">
        <v>15</v>
      </c>
      <c r="I11" s="2" t="s">
        <v>16</v>
      </c>
      <c r="J11" s="2" t="s">
        <v>17</v>
      </c>
      <c r="K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2" t="s">
        <v>23</v>
      </c>
      <c r="Q11" s="2" t="s">
        <v>24</v>
      </c>
      <c r="R11" s="2" t="s">
        <v>25</v>
      </c>
      <c r="S11" s="2" t="s">
        <v>26</v>
      </c>
      <c r="T11" s="2" t="s">
        <v>27</v>
      </c>
      <c r="U11" s="2" t="s">
        <v>42</v>
      </c>
      <c r="V11" s="2" t="s">
        <v>28</v>
      </c>
      <c r="W11" s="2" t="s">
        <v>29</v>
      </c>
      <c r="X11" s="2" t="s">
        <v>43</v>
      </c>
      <c r="Y11" s="2" t="s">
        <v>30</v>
      </c>
      <c r="Z11" s="2" t="s">
        <v>31</v>
      </c>
      <c r="AA11" s="2" t="s">
        <v>32</v>
      </c>
      <c r="AB11" s="2" t="s">
        <v>7</v>
      </c>
      <c r="AC11" s="2" t="s">
        <v>8</v>
      </c>
    </row>
    <row r="12" spans="1:29" x14ac:dyDescent="0.25">
      <c r="A12" t="s">
        <v>2</v>
      </c>
      <c r="B12" s="3">
        <v>1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</row>
    <row r="13" spans="1:29" x14ac:dyDescent="0.25">
      <c r="A13" t="s">
        <v>3</v>
      </c>
      <c r="B13" s="3">
        <f>B4/B$3</f>
        <v>5.837091340619411E-2</v>
      </c>
      <c r="C13" s="3">
        <f t="shared" ref="C13:AC18" si="0">C4/C$3</f>
        <v>4.5324486120374756E-2</v>
      </c>
      <c r="D13" s="3">
        <f t="shared" si="0"/>
        <v>3.32198398822122E-2</v>
      </c>
      <c r="E13" s="3">
        <f t="shared" si="0"/>
        <v>4.8130334758784296E-2</v>
      </c>
      <c r="F13" s="3">
        <f t="shared" si="0"/>
        <v>5.2778124090927983E-2</v>
      </c>
      <c r="G13" s="3">
        <f t="shared" si="0"/>
        <v>9.0628706998813757E-3</v>
      </c>
      <c r="H13" s="3">
        <f t="shared" si="0"/>
        <v>1.4112903225806451E-2</v>
      </c>
      <c r="I13" s="3">
        <f t="shared" si="0"/>
        <v>1.6281062553556127E-2</v>
      </c>
      <c r="J13" s="3">
        <f t="shared" si="0"/>
        <v>1.2743125419181758E-2</v>
      </c>
      <c r="K13" s="3">
        <f t="shared" si="0"/>
        <v>3.720238095238095E-3</v>
      </c>
      <c r="L13" s="3">
        <f t="shared" si="0"/>
        <v>5.1108605787298006E-2</v>
      </c>
      <c r="M13" s="3">
        <f t="shared" si="0"/>
        <v>1.2794290439096566E-2</v>
      </c>
      <c r="N13" s="3">
        <f t="shared" si="0"/>
        <v>2.2021660649819495E-2</v>
      </c>
      <c r="O13" s="3">
        <f t="shared" si="0"/>
        <v>1.8435654197243603E-2</v>
      </c>
      <c r="P13" s="3">
        <f t="shared" si="0"/>
        <v>6.4803564196030785E-3</v>
      </c>
      <c r="Q13" s="3">
        <f t="shared" si="0"/>
        <v>5.0787201625190452E-3</v>
      </c>
      <c r="R13" s="3">
        <f t="shared" si="0"/>
        <v>4.8213201582682608E-2</v>
      </c>
      <c r="S13" s="3">
        <f t="shared" si="0"/>
        <v>8.6436170212765961E-3</v>
      </c>
      <c r="T13" s="3">
        <f t="shared" si="0"/>
        <v>3.9414889132450892E-2</v>
      </c>
      <c r="U13" s="3">
        <f t="shared" si="0"/>
        <v>5.9976325134815205E-2</v>
      </c>
      <c r="V13" s="3">
        <f t="shared" si="0"/>
        <v>5.4828780300115426E-2</v>
      </c>
      <c r="W13" s="3">
        <f t="shared" si="0"/>
        <v>4.7376162459669767E-2</v>
      </c>
      <c r="X13" s="3">
        <f t="shared" si="0"/>
        <v>0.19943077861353933</v>
      </c>
      <c r="Y13" s="3">
        <f t="shared" si="0"/>
        <v>3.162957423214792E-2</v>
      </c>
      <c r="Z13" s="3">
        <f t="shared" si="0"/>
        <v>5.6524141610456921E-2</v>
      </c>
      <c r="AA13" s="3">
        <f t="shared" si="0"/>
        <v>5.1978631288452287E-2</v>
      </c>
      <c r="AB13" s="3">
        <f t="shared" si="0"/>
        <v>4.5799811338459791E-2</v>
      </c>
      <c r="AC13" s="3">
        <f t="shared" si="0"/>
        <v>2.6305061471452788E-2</v>
      </c>
    </row>
    <row r="14" spans="1:29" x14ac:dyDescent="0.25">
      <c r="A14" t="s">
        <v>4</v>
      </c>
      <c r="B14" s="3">
        <f t="shared" ref="B14:Q18" si="1">B5/B$3</f>
        <v>0.617070018187866</v>
      </c>
      <c r="C14" s="3">
        <f t="shared" si="1"/>
        <v>0.59766785587280469</v>
      </c>
      <c r="D14" s="3">
        <f t="shared" si="1"/>
        <v>0.70240176681696875</v>
      </c>
      <c r="E14" s="3">
        <f t="shared" si="1"/>
        <v>0.58889242118144935</v>
      </c>
      <c r="F14" s="3">
        <f t="shared" si="1"/>
        <v>0.75306487137929601</v>
      </c>
      <c r="G14" s="3">
        <f t="shared" si="1"/>
        <v>0.62799525504151843</v>
      </c>
      <c r="H14" s="3">
        <f t="shared" si="1"/>
        <v>0.34576612903225806</v>
      </c>
      <c r="I14" s="3">
        <f t="shared" si="1"/>
        <v>0.48671808054841476</v>
      </c>
      <c r="J14" s="3">
        <f t="shared" si="1"/>
        <v>0.53279678068410463</v>
      </c>
      <c r="K14" s="3">
        <f t="shared" si="1"/>
        <v>0.49293154761904762</v>
      </c>
      <c r="L14" s="3">
        <f t="shared" si="1"/>
        <v>0.69823374671176253</v>
      </c>
      <c r="M14" s="3">
        <f t="shared" si="1"/>
        <v>0.74816136472431349</v>
      </c>
      <c r="N14" s="3">
        <f t="shared" si="1"/>
        <v>0.66787003610108309</v>
      </c>
      <c r="O14" s="3">
        <f t="shared" si="1"/>
        <v>0.53065151243959185</v>
      </c>
      <c r="P14" s="3">
        <f t="shared" si="1"/>
        <v>0.4734710409072499</v>
      </c>
      <c r="Q14" s="3">
        <f t="shared" si="1"/>
        <v>0.73184357541899436</v>
      </c>
      <c r="R14" s="3">
        <f t="shared" si="0"/>
        <v>0.60111583310653793</v>
      </c>
      <c r="S14" s="3">
        <f t="shared" si="0"/>
        <v>0.79543439716312059</v>
      </c>
      <c r="T14" s="3">
        <f t="shared" si="0"/>
        <v>0.57229575921085907</v>
      </c>
      <c r="U14" s="3">
        <f t="shared" si="0"/>
        <v>0.62567407602262259</v>
      </c>
      <c r="V14" s="3">
        <f t="shared" si="0"/>
        <v>0.69855393099910223</v>
      </c>
      <c r="W14" s="3">
        <f t="shared" si="0"/>
        <v>0.61092791168469662</v>
      </c>
      <c r="X14" s="3">
        <f t="shared" si="0"/>
        <v>0.5224639154299654</v>
      </c>
      <c r="Y14" s="3">
        <f t="shared" si="0"/>
        <v>0.75479021069190499</v>
      </c>
      <c r="Z14" s="3">
        <f t="shared" si="0"/>
        <v>0.50983194238024465</v>
      </c>
      <c r="AA14" s="3">
        <f t="shared" si="0"/>
        <v>0.64531483403802825</v>
      </c>
      <c r="AB14" s="3">
        <f t="shared" si="0"/>
        <v>0.51049985430587863</v>
      </c>
      <c r="AC14" s="3">
        <f t="shared" si="0"/>
        <v>0.76924067200205981</v>
      </c>
    </row>
    <row r="15" spans="1:29" x14ac:dyDescent="0.25">
      <c r="A15" t="s">
        <v>9</v>
      </c>
      <c r="B15" s="3">
        <f t="shared" si="1"/>
        <v>8.0497940064566148E-2</v>
      </c>
      <c r="C15" s="3">
        <f t="shared" si="0"/>
        <v>7.4622548593847052E-2</v>
      </c>
      <c r="D15" s="3">
        <f t="shared" si="0"/>
        <v>5.6593356032023555E-2</v>
      </c>
      <c r="E15" s="3">
        <f t="shared" si="0"/>
        <v>7.7971370199073173E-2</v>
      </c>
      <c r="F15" s="3">
        <f t="shared" si="0"/>
        <v>7.0647882641399665E-2</v>
      </c>
      <c r="G15" s="3">
        <f t="shared" si="0"/>
        <v>8.308422301304863E-2</v>
      </c>
      <c r="H15" s="3">
        <f t="shared" si="0"/>
        <v>4.5362903225806453E-2</v>
      </c>
      <c r="I15" s="3">
        <f t="shared" si="0"/>
        <v>8.9117395029991428E-2</v>
      </c>
      <c r="J15" s="3">
        <f t="shared" si="0"/>
        <v>3.4205231388329982E-2</v>
      </c>
      <c r="K15" s="3">
        <f t="shared" si="0"/>
        <v>3.3482142857142856E-2</v>
      </c>
      <c r="L15" s="3">
        <f t="shared" si="0"/>
        <v>2.1044720030063885E-2</v>
      </c>
      <c r="M15" s="3">
        <f t="shared" si="0"/>
        <v>3.2246834065886243E-2</v>
      </c>
      <c r="N15" s="3">
        <f t="shared" si="0"/>
        <v>8.2310469314079426E-2</v>
      </c>
      <c r="O15" s="3">
        <f t="shared" si="0"/>
        <v>4.1435475210309644E-2</v>
      </c>
      <c r="P15" s="3">
        <f t="shared" si="0"/>
        <v>3.5641960307816932E-2</v>
      </c>
      <c r="Q15" s="3">
        <f t="shared" si="0"/>
        <v>3.5551041137633313E-2</v>
      </c>
      <c r="R15" s="3">
        <f t="shared" si="0"/>
        <v>7.1246885925429687E-2</v>
      </c>
      <c r="S15" s="3">
        <f t="shared" si="0"/>
        <v>5.1418439716312055E-2</v>
      </c>
      <c r="T15" s="3">
        <f t="shared" si="0"/>
        <v>8.9705758367759889E-2</v>
      </c>
      <c r="U15" s="3">
        <f t="shared" si="0"/>
        <v>7.2076811784821782E-2</v>
      </c>
      <c r="V15" s="3">
        <f t="shared" si="0"/>
        <v>5.6776644863409005E-2</v>
      </c>
      <c r="W15" s="3">
        <f t="shared" si="0"/>
        <v>8.6674416397798437E-2</v>
      </c>
      <c r="X15" s="3">
        <f t="shared" si="0"/>
        <v>0.1372230128074812</v>
      </c>
      <c r="Y15" s="3">
        <f t="shared" si="0"/>
        <v>6.9035768625731742E-2</v>
      </c>
      <c r="Z15" s="3">
        <f t="shared" si="0"/>
        <v>8.826835867535536E-2</v>
      </c>
      <c r="AA15" s="3">
        <f t="shared" si="0"/>
        <v>6.6688609261462903E-2</v>
      </c>
      <c r="AB15" s="3">
        <f t="shared" si="0"/>
        <v>7.9447745198267472E-2</v>
      </c>
      <c r="AC15" s="3">
        <f t="shared" si="0"/>
        <v>3.6775591649323064E-2</v>
      </c>
    </row>
    <row r="16" spans="1:29" x14ac:dyDescent="0.25">
      <c r="A16" t="s">
        <v>48</v>
      </c>
      <c r="B16" s="3">
        <f t="shared" si="1"/>
        <v>0.18036033086476697</v>
      </c>
      <c r="C16" s="3">
        <f t="shared" si="0"/>
        <v>0.22725008234856467</v>
      </c>
      <c r="D16" s="3">
        <f t="shared" si="0"/>
        <v>7.223704794331462E-2</v>
      </c>
      <c r="E16" s="3">
        <f t="shared" si="0"/>
        <v>0.25481388806278821</v>
      </c>
      <c r="F16" s="3">
        <f t="shared" si="0"/>
        <v>6.433113078169804E-2</v>
      </c>
      <c r="G16" s="3">
        <f t="shared" si="0"/>
        <v>7.7010676156583635E-2</v>
      </c>
      <c r="H16" s="3">
        <f t="shared" si="0"/>
        <v>0.13306451612903225</v>
      </c>
      <c r="I16" s="3">
        <f t="shared" si="0"/>
        <v>0</v>
      </c>
      <c r="J16" s="3">
        <f t="shared" si="0"/>
        <v>4.8423876592890679E-2</v>
      </c>
      <c r="K16" s="3">
        <f t="shared" si="0"/>
        <v>1.0788690476190476E-2</v>
      </c>
      <c r="L16" s="3">
        <f t="shared" si="0"/>
        <v>2.4051108605787297E-2</v>
      </c>
      <c r="M16" s="3">
        <f t="shared" si="0"/>
        <v>4.1516166935027632E-2</v>
      </c>
      <c r="N16" s="3">
        <f t="shared" si="0"/>
        <v>5.1985559566787007E-2</v>
      </c>
      <c r="O16" s="3">
        <f t="shared" si="0"/>
        <v>3.8168963665652408E-2</v>
      </c>
      <c r="P16" s="3">
        <f t="shared" si="0"/>
        <v>7.4119076549210211E-2</v>
      </c>
      <c r="Q16" s="3">
        <f t="shared" si="0"/>
        <v>0</v>
      </c>
      <c r="R16" s="3">
        <f t="shared" si="0"/>
        <v>0.22105742458182429</v>
      </c>
      <c r="S16" s="3">
        <f t="shared" si="0"/>
        <v>2.0611702127659573E-2</v>
      </c>
      <c r="T16" s="3">
        <f t="shared" si="0"/>
        <v>0.19838124947306299</v>
      </c>
      <c r="U16" s="3">
        <f t="shared" si="0"/>
        <v>8.7465474154938841E-2</v>
      </c>
      <c r="V16" s="3">
        <f t="shared" si="0"/>
        <v>0.17609336924458124</v>
      </c>
      <c r="W16" s="3">
        <f t="shared" si="0"/>
        <v>0.24218700575694313</v>
      </c>
      <c r="X16" s="3">
        <f t="shared" si="0"/>
        <v>0.11008335027444603</v>
      </c>
      <c r="Y16" s="3">
        <f t="shared" si="0"/>
        <v>0.13128916625834902</v>
      </c>
      <c r="Z16" s="3">
        <f t="shared" si="0"/>
        <v>0.30325635455965855</v>
      </c>
      <c r="AA16" s="3">
        <f t="shared" si="0"/>
        <v>0.20958553814213737</v>
      </c>
      <c r="AB16" s="3">
        <f t="shared" si="0"/>
        <v>0.31726500032102095</v>
      </c>
      <c r="AC16" s="3">
        <f t="shared" si="0"/>
        <v>4.5658377496942522E-2</v>
      </c>
    </row>
    <row r="17" spans="1:29" x14ac:dyDescent="0.25">
      <c r="A17" t="s">
        <v>5</v>
      </c>
      <c r="B17" s="3">
        <f t="shared" si="1"/>
        <v>8.4912455661481808E-4</v>
      </c>
      <c r="C17" s="3">
        <f t="shared" si="0"/>
        <v>1.24301266283302E-3</v>
      </c>
      <c r="D17" s="3">
        <f t="shared" si="0"/>
        <v>3.6808686850096624E-4</v>
      </c>
      <c r="E17" s="3">
        <f t="shared" si="0"/>
        <v>8.9902542908808735E-4</v>
      </c>
      <c r="F17" s="3">
        <f t="shared" si="0"/>
        <v>4.9869093629223286E-4</v>
      </c>
      <c r="G17" s="3">
        <f t="shared" si="0"/>
        <v>0</v>
      </c>
      <c r="H17" s="3">
        <f t="shared" si="0"/>
        <v>1.0080645161290322E-2</v>
      </c>
      <c r="I17" s="3">
        <f t="shared" si="0"/>
        <v>4.2844901456726651E-3</v>
      </c>
      <c r="J17" s="3">
        <f t="shared" si="0"/>
        <v>6.7069081153588199E-3</v>
      </c>
      <c r="K17" s="3">
        <f t="shared" si="0"/>
        <v>8.1845238095238099E-3</v>
      </c>
      <c r="L17" s="3">
        <f t="shared" si="0"/>
        <v>4.8853814355505447E-3</v>
      </c>
      <c r="M17" s="3">
        <f t="shared" si="0"/>
        <v>1.8712737717045999E-3</v>
      </c>
      <c r="N17" s="3">
        <f t="shared" si="0"/>
        <v>2.1660649819494585E-3</v>
      </c>
      <c r="O17" s="3">
        <f t="shared" si="0"/>
        <v>1.0962949704671559E-2</v>
      </c>
      <c r="P17" s="3">
        <f t="shared" si="0"/>
        <v>8.1004455245038479E-3</v>
      </c>
      <c r="Q17" s="3">
        <f t="shared" si="0"/>
        <v>0</v>
      </c>
      <c r="R17" s="3">
        <f t="shared" si="0"/>
        <v>1.392174513785668E-3</v>
      </c>
      <c r="S17" s="3">
        <f t="shared" si="0"/>
        <v>1.1081560283687944E-3</v>
      </c>
      <c r="T17" s="3">
        <f t="shared" si="0"/>
        <v>1.1381839642525926E-3</v>
      </c>
      <c r="U17" s="3">
        <f t="shared" si="0"/>
        <v>1.4204919110877285E-2</v>
      </c>
      <c r="V17" s="3">
        <f t="shared" si="0"/>
        <v>2.3246120302680519E-4</v>
      </c>
      <c r="W17" s="3">
        <f t="shared" si="0"/>
        <v>3.6771683431391155E-4</v>
      </c>
      <c r="X17" s="3">
        <f t="shared" si="0"/>
        <v>0</v>
      </c>
      <c r="Y17" s="3">
        <f t="shared" si="0"/>
        <v>2.5788482863553139E-4</v>
      </c>
      <c r="Z17" s="3">
        <f t="shared" si="0"/>
        <v>1.4290613924774209E-3</v>
      </c>
      <c r="AA17" s="3">
        <f t="shared" si="0"/>
        <v>2.5571562397144086E-3</v>
      </c>
      <c r="AB17" s="3">
        <f t="shared" si="0"/>
        <v>1.3310022273914826E-3</v>
      </c>
      <c r="AC17" s="3">
        <f t="shared" si="0"/>
        <v>3.218400669427339E-4</v>
      </c>
    </row>
    <row r="18" spans="1:29" x14ac:dyDescent="0.25">
      <c r="A18" t="s">
        <v>6</v>
      </c>
      <c r="B18" s="3">
        <f t="shared" si="1"/>
        <v>6.2851672919991969E-2</v>
      </c>
      <c r="C18" s="3">
        <f t="shared" si="0"/>
        <v>5.3892014401575851E-2</v>
      </c>
      <c r="D18" s="3">
        <f t="shared" si="0"/>
        <v>0.13517990245697983</v>
      </c>
      <c r="E18" s="3">
        <f t="shared" si="0"/>
        <v>2.9292960368816921E-2</v>
      </c>
      <c r="F18" s="3">
        <f t="shared" si="0"/>
        <v>5.867930017038607E-2</v>
      </c>
      <c r="G18" s="3">
        <f t="shared" si="0"/>
        <v>0.20284697508896798</v>
      </c>
      <c r="H18" s="3">
        <f t="shared" si="0"/>
        <v>0.45161290322580644</v>
      </c>
      <c r="I18" s="3">
        <f t="shared" si="0"/>
        <v>0.40359897172236503</v>
      </c>
      <c r="J18" s="3">
        <f t="shared" si="0"/>
        <v>0.36512407780013412</v>
      </c>
      <c r="K18" s="3">
        <f t="shared" si="0"/>
        <v>0.45089285714285715</v>
      </c>
      <c r="L18" s="3">
        <f t="shared" si="0"/>
        <v>0.20067643742953778</v>
      </c>
      <c r="M18" s="3">
        <f t="shared" si="0"/>
        <v>0.16341007006397146</v>
      </c>
      <c r="N18" s="3">
        <f t="shared" si="0"/>
        <v>0.17364620938628159</v>
      </c>
      <c r="O18" s="3">
        <f t="shared" si="0"/>
        <v>0.36034544478253089</v>
      </c>
      <c r="P18" s="3">
        <f t="shared" si="0"/>
        <v>0.40218712029161602</v>
      </c>
      <c r="Q18" s="3">
        <f t="shared" si="0"/>
        <v>0.22752666328085322</v>
      </c>
      <c r="R18" s="3">
        <f t="shared" si="0"/>
        <v>5.6974480289739782E-2</v>
      </c>
      <c r="S18" s="3">
        <f t="shared" si="0"/>
        <v>0.12278368794326242</v>
      </c>
      <c r="T18" s="3">
        <f t="shared" si="0"/>
        <v>9.9064159851614542E-2</v>
      </c>
      <c r="U18" s="3">
        <f t="shared" si="0"/>
        <v>0.14060239379192424</v>
      </c>
      <c r="V18" s="3">
        <f t="shared" si="0"/>
        <v>1.3514813389765293E-2</v>
      </c>
      <c r="W18" s="3">
        <f t="shared" si="0"/>
        <v>1.2466786866578098E-2</v>
      </c>
      <c r="X18" s="3">
        <f t="shared" si="0"/>
        <v>3.0798942874568001E-2</v>
      </c>
      <c r="Y18" s="3">
        <f t="shared" si="0"/>
        <v>1.2997395363230781E-2</v>
      </c>
      <c r="Z18" s="3">
        <f t="shared" si="0"/>
        <v>4.0690141381807099E-2</v>
      </c>
      <c r="AA18" s="3">
        <f t="shared" si="0"/>
        <v>2.3875231030204825E-2</v>
      </c>
      <c r="AB18" s="3">
        <f t="shared" si="0"/>
        <v>4.565658660898167E-2</v>
      </c>
      <c r="AC18" s="3">
        <f t="shared" si="0"/>
        <v>0.12169845731327912</v>
      </c>
    </row>
    <row r="19" spans="1:29" x14ac:dyDescent="0.25">
      <c r="A19" t="s">
        <v>47</v>
      </c>
    </row>
    <row r="20" spans="1:29" x14ac:dyDescent="0.25">
      <c r="A20" t="s">
        <v>49</v>
      </c>
    </row>
    <row r="21" spans="1:29" x14ac:dyDescent="0.25">
      <c r="A21" t="s">
        <v>34</v>
      </c>
    </row>
    <row r="22" spans="1:29" x14ac:dyDescent="0.25">
      <c r="A22" t="s">
        <v>33</v>
      </c>
    </row>
    <row r="23" spans="1:29" x14ac:dyDescent="0.25">
      <c r="A23" t="s">
        <v>40</v>
      </c>
    </row>
    <row r="24" spans="1:29" x14ac:dyDescent="0.25">
      <c r="A24" t="s">
        <v>36</v>
      </c>
    </row>
    <row r="25" spans="1:29" x14ac:dyDescent="0.25">
      <c r="A25" t="s">
        <v>57</v>
      </c>
    </row>
    <row r="26" spans="1:29" x14ac:dyDescent="0.25">
      <c r="A26" t="s">
        <v>37</v>
      </c>
    </row>
    <row r="27" spans="1:29" x14ac:dyDescent="0.25">
      <c r="A27" t="s">
        <v>46</v>
      </c>
    </row>
  </sheetData>
  <sortState xmlns:xlrd2="http://schemas.microsoft.com/office/spreadsheetml/2017/richdata2" ref="A2:AA51">
    <sortCondition ref="A2:A51"/>
  </sortState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workbookViewId="0">
      <selection activeCell="A26" sqref="A26"/>
    </sheetView>
  </sheetViews>
  <sheetFormatPr defaultRowHeight="15" x14ac:dyDescent="0.25"/>
  <cols>
    <col min="1" max="1" width="17.5703125" bestFit="1" customWidth="1"/>
    <col min="2" max="2" width="10.5703125" bestFit="1" customWidth="1"/>
    <col min="3" max="3" width="11.42578125" customWidth="1"/>
    <col min="5" max="5" width="10.5703125" customWidth="1"/>
    <col min="7" max="7" width="12.7109375" customWidth="1"/>
    <col min="8" max="8" width="9.5703125" customWidth="1"/>
    <col min="9" max="9" width="12.42578125" customWidth="1"/>
    <col min="10" max="10" width="9.5703125" customWidth="1"/>
    <col min="11" max="11" width="9.85546875" customWidth="1"/>
    <col min="13" max="13" width="10.5703125" customWidth="1"/>
    <col min="15" max="15" width="11.28515625" customWidth="1"/>
    <col min="16" max="16" width="9.28515625" customWidth="1"/>
    <col min="17" max="17" width="10.85546875" customWidth="1"/>
    <col min="18" max="18" width="13.5703125" customWidth="1"/>
    <col min="19" max="19" width="13" customWidth="1"/>
    <col min="20" max="20" width="13.28515625" customWidth="1"/>
    <col min="21" max="21" width="12" customWidth="1"/>
    <col min="22" max="22" width="17.5703125" customWidth="1"/>
    <col min="24" max="24" width="9.28515625" customWidth="1"/>
    <col min="25" max="25" width="21.140625" customWidth="1"/>
    <col min="26" max="26" width="24.85546875" customWidth="1"/>
  </cols>
  <sheetData>
    <row r="1" spans="1:26" s="6" customFormat="1" x14ac:dyDescent="0.25">
      <c r="A1" s="5" t="s">
        <v>39</v>
      </c>
    </row>
    <row r="2" spans="1:26" x14ac:dyDescent="0.25">
      <c r="A2" s="2" t="s">
        <v>0</v>
      </c>
      <c r="B2" s="2" t="s">
        <v>1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  <c r="N2" s="2" t="s">
        <v>22</v>
      </c>
      <c r="O2" s="2" t="s">
        <v>23</v>
      </c>
      <c r="P2" s="2" t="s">
        <v>24</v>
      </c>
      <c r="Q2" s="2" t="s">
        <v>25</v>
      </c>
      <c r="R2" s="2" t="s">
        <v>26</v>
      </c>
      <c r="S2" s="2" t="s">
        <v>27</v>
      </c>
      <c r="T2" s="2" t="s">
        <v>28</v>
      </c>
      <c r="U2" s="2" t="s">
        <v>29</v>
      </c>
      <c r="V2" s="2" t="s">
        <v>30</v>
      </c>
      <c r="W2" s="2" t="s">
        <v>31</v>
      </c>
      <c r="X2" s="2" t="s">
        <v>32</v>
      </c>
      <c r="Y2" s="2" t="s">
        <v>7</v>
      </c>
      <c r="Z2" s="2" t="s">
        <v>8</v>
      </c>
    </row>
    <row r="3" spans="1:26" x14ac:dyDescent="0.25">
      <c r="A3" t="s">
        <v>2</v>
      </c>
      <c r="B3" s="1">
        <v>1200517</v>
      </c>
      <c r="C3" s="1">
        <v>10683</v>
      </c>
      <c r="D3" s="1">
        <v>864164</v>
      </c>
      <c r="E3" s="1">
        <v>23810</v>
      </c>
      <c r="F3" s="1">
        <v>20425</v>
      </c>
      <c r="G3" s="1">
        <v>969</v>
      </c>
      <c r="H3" s="1">
        <v>1146</v>
      </c>
      <c r="I3" s="1">
        <v>7223</v>
      </c>
      <c r="J3" s="1">
        <v>2505</v>
      </c>
      <c r="K3" s="1">
        <v>2581</v>
      </c>
      <c r="L3" s="1">
        <v>22427</v>
      </c>
      <c r="M3" s="1">
        <v>2775</v>
      </c>
      <c r="N3" s="1">
        <v>21786</v>
      </c>
      <c r="O3" s="1">
        <v>2403</v>
      </c>
      <c r="P3" s="1">
        <v>2001</v>
      </c>
      <c r="Q3" s="1">
        <v>187716</v>
      </c>
      <c r="R3" s="1">
        <v>4444</v>
      </c>
      <c r="S3" s="1">
        <v>23459</v>
      </c>
      <c r="T3" s="1">
        <v>120516</v>
      </c>
      <c r="U3" s="1">
        <v>251862</v>
      </c>
      <c r="V3" s="1">
        <v>77525</v>
      </c>
      <c r="W3" s="1">
        <v>103210</v>
      </c>
      <c r="X3" s="1">
        <v>38476</v>
      </c>
      <c r="Y3" s="1">
        <v>397231</v>
      </c>
      <c r="Z3" s="1">
        <v>46030</v>
      </c>
    </row>
    <row r="4" spans="1:26" x14ac:dyDescent="0.25">
      <c r="A4" t="s">
        <v>3</v>
      </c>
      <c r="B4" s="1">
        <v>55495</v>
      </c>
      <c r="C4" s="1">
        <v>333</v>
      </c>
      <c r="D4" s="1">
        <v>41760</v>
      </c>
      <c r="E4" s="1">
        <v>1308</v>
      </c>
      <c r="F4" s="1">
        <v>114</v>
      </c>
      <c r="G4" s="1">
        <v>17</v>
      </c>
      <c r="H4" s="1">
        <v>18</v>
      </c>
      <c r="I4" s="1">
        <v>103</v>
      </c>
      <c r="J4" s="1">
        <v>3</v>
      </c>
      <c r="K4" s="1">
        <v>123</v>
      </c>
      <c r="L4" s="1">
        <v>361</v>
      </c>
      <c r="M4" s="1">
        <v>42</v>
      </c>
      <c r="N4" s="1">
        <v>311</v>
      </c>
      <c r="O4" s="1">
        <v>9</v>
      </c>
      <c r="P4" s="1">
        <v>7</v>
      </c>
      <c r="Q4" s="1">
        <v>9943</v>
      </c>
      <c r="R4" s="1">
        <v>23</v>
      </c>
      <c r="S4" s="1">
        <v>1020</v>
      </c>
      <c r="T4" s="1">
        <v>6563</v>
      </c>
      <c r="U4" s="1">
        <v>11837</v>
      </c>
      <c r="V4" s="1">
        <v>2291</v>
      </c>
      <c r="W4" s="1">
        <v>6136</v>
      </c>
      <c r="X4" s="1">
        <v>1981</v>
      </c>
      <c r="Y4" s="1">
        <v>18734</v>
      </c>
      <c r="Z4" s="1">
        <v>1826</v>
      </c>
    </row>
    <row r="5" spans="1:26" x14ac:dyDescent="0.25">
      <c r="A5" t="s">
        <v>4</v>
      </c>
      <c r="B5" s="1">
        <v>714017</v>
      </c>
      <c r="C5" s="1">
        <v>7387</v>
      </c>
      <c r="D5" s="1">
        <v>506360</v>
      </c>
      <c r="E5" s="1">
        <v>17975</v>
      </c>
      <c r="F5" s="1">
        <v>12714</v>
      </c>
      <c r="G5" s="1">
        <v>331</v>
      </c>
      <c r="H5" s="1">
        <v>657</v>
      </c>
      <c r="I5" s="1">
        <v>4086</v>
      </c>
      <c r="J5" s="1">
        <v>1196</v>
      </c>
      <c r="K5" s="1">
        <v>1771</v>
      </c>
      <c r="L5" s="1">
        <v>16392</v>
      </c>
      <c r="M5" s="1">
        <v>1903</v>
      </c>
      <c r="N5" s="1">
        <v>11629</v>
      </c>
      <c r="O5" s="1">
        <v>1225</v>
      </c>
      <c r="P5" s="1">
        <v>1502</v>
      </c>
      <c r="Q5" s="1">
        <v>112117</v>
      </c>
      <c r="R5" s="1">
        <v>3526</v>
      </c>
      <c r="S5" s="1">
        <v>13246</v>
      </c>
      <c r="T5" s="1">
        <v>83356</v>
      </c>
      <c r="U5" s="1">
        <v>153538</v>
      </c>
      <c r="V5" s="1">
        <v>58790</v>
      </c>
      <c r="W5" s="1">
        <v>52015</v>
      </c>
      <c r="X5" s="1">
        <v>24885</v>
      </c>
      <c r="Y5" s="1">
        <v>201154</v>
      </c>
      <c r="Z5" s="1">
        <v>35217</v>
      </c>
    </row>
    <row r="6" spans="1:26" x14ac:dyDescent="0.25">
      <c r="A6" t="s">
        <v>45</v>
      </c>
      <c r="B6" s="1">
        <v>89128</v>
      </c>
      <c r="C6" s="1">
        <v>622</v>
      </c>
      <c r="D6" s="1">
        <v>67003</v>
      </c>
      <c r="E6" s="1">
        <v>1671</v>
      </c>
      <c r="F6" s="1">
        <v>1690</v>
      </c>
      <c r="G6" s="1">
        <v>24</v>
      </c>
      <c r="H6" s="1">
        <v>83</v>
      </c>
      <c r="I6" s="1">
        <v>261</v>
      </c>
      <c r="J6" s="1">
        <v>109</v>
      </c>
      <c r="K6" s="1">
        <v>65</v>
      </c>
      <c r="L6" s="1">
        <v>863</v>
      </c>
      <c r="M6" s="1">
        <v>233</v>
      </c>
      <c r="N6" s="1">
        <v>1009</v>
      </c>
      <c r="O6" s="1">
        <v>104</v>
      </c>
      <c r="P6" s="1">
        <v>77</v>
      </c>
      <c r="Q6" s="1">
        <v>13232</v>
      </c>
      <c r="R6" s="1">
        <v>241</v>
      </c>
      <c r="S6" s="1">
        <v>1841</v>
      </c>
      <c r="T6" s="1">
        <v>6535</v>
      </c>
      <c r="U6" s="1">
        <v>21898</v>
      </c>
      <c r="V6" s="1">
        <v>5144</v>
      </c>
      <c r="W6" s="1">
        <v>9383</v>
      </c>
      <c r="X6" s="1">
        <v>2429</v>
      </c>
      <c r="Y6" s="1">
        <v>31499</v>
      </c>
      <c r="Z6" s="1">
        <v>1420</v>
      </c>
    </row>
    <row r="7" spans="1:26" x14ac:dyDescent="0.25">
      <c r="A7" t="s">
        <v>10</v>
      </c>
      <c r="B7" s="1">
        <v>274902</v>
      </c>
      <c r="C7" s="1">
        <v>656</v>
      </c>
      <c r="D7" s="1">
        <v>222341</v>
      </c>
      <c r="E7" s="1">
        <v>1352</v>
      </c>
      <c r="F7" s="1">
        <v>1515</v>
      </c>
      <c r="G7" s="1">
        <v>120</v>
      </c>
      <c r="H7" s="1">
        <v>0</v>
      </c>
      <c r="I7" s="1">
        <v>337</v>
      </c>
      <c r="J7" s="1">
        <v>34</v>
      </c>
      <c r="K7" s="1">
        <v>60</v>
      </c>
      <c r="L7" s="1">
        <v>969</v>
      </c>
      <c r="M7" s="1">
        <v>125</v>
      </c>
      <c r="N7" s="1">
        <v>787</v>
      </c>
      <c r="O7" s="1">
        <v>176</v>
      </c>
      <c r="P7" s="1">
        <v>27</v>
      </c>
      <c r="Q7" s="1">
        <v>41363</v>
      </c>
      <c r="R7" s="1">
        <v>123</v>
      </c>
      <c r="S7" s="1">
        <v>4917</v>
      </c>
      <c r="T7" s="1">
        <v>22256</v>
      </c>
      <c r="U7" s="1">
        <v>61429</v>
      </c>
      <c r="V7" s="1">
        <v>10349</v>
      </c>
      <c r="W7" s="1">
        <v>31317</v>
      </c>
      <c r="X7" s="1">
        <v>8244</v>
      </c>
      <c r="Y7" s="1">
        <v>126632</v>
      </c>
      <c r="Z7" s="1">
        <v>1802</v>
      </c>
    </row>
    <row r="8" spans="1:26" x14ac:dyDescent="0.25">
      <c r="A8" t="s">
        <v>5</v>
      </c>
      <c r="B8" s="1">
        <v>1340</v>
      </c>
      <c r="C8" s="1">
        <v>8</v>
      </c>
      <c r="D8" s="1">
        <v>695</v>
      </c>
      <c r="E8" s="1">
        <v>11</v>
      </c>
      <c r="F8" s="1">
        <v>0</v>
      </c>
      <c r="G8" s="1">
        <v>8</v>
      </c>
      <c r="H8" s="1">
        <v>5</v>
      </c>
      <c r="I8" s="1">
        <v>47</v>
      </c>
      <c r="J8" s="1">
        <v>22</v>
      </c>
      <c r="K8" s="1">
        <v>11</v>
      </c>
      <c r="L8" s="1">
        <v>54</v>
      </c>
      <c r="M8" s="1">
        <v>0</v>
      </c>
      <c r="N8" s="1">
        <v>222</v>
      </c>
      <c r="O8" s="1">
        <v>18</v>
      </c>
      <c r="P8" s="1">
        <v>0</v>
      </c>
      <c r="Q8" s="1">
        <v>213</v>
      </c>
      <c r="R8" s="1">
        <v>4</v>
      </c>
      <c r="S8" s="1">
        <v>22</v>
      </c>
      <c r="T8" s="1">
        <v>37</v>
      </c>
      <c r="U8" s="1">
        <v>32</v>
      </c>
      <c r="V8" s="1">
        <v>20</v>
      </c>
      <c r="W8" s="1">
        <v>149</v>
      </c>
      <c r="X8" s="1">
        <v>61</v>
      </c>
      <c r="Y8" s="1">
        <v>502</v>
      </c>
      <c r="Z8" s="1">
        <v>3</v>
      </c>
    </row>
    <row r="9" spans="1:26" x14ac:dyDescent="0.25">
      <c r="A9" t="s">
        <v>6</v>
      </c>
      <c r="B9" s="1">
        <v>65635</v>
      </c>
      <c r="C9" s="1">
        <v>1677</v>
      </c>
      <c r="D9" s="1">
        <v>26005</v>
      </c>
      <c r="E9" s="1">
        <v>1493</v>
      </c>
      <c r="F9" s="1">
        <v>4392</v>
      </c>
      <c r="G9" s="1">
        <v>469</v>
      </c>
      <c r="H9" s="1">
        <v>383</v>
      </c>
      <c r="I9" s="1">
        <v>2389</v>
      </c>
      <c r="J9" s="1">
        <v>1141</v>
      </c>
      <c r="K9" s="1">
        <v>551</v>
      </c>
      <c r="L9" s="1">
        <v>3788</v>
      </c>
      <c r="M9" s="1">
        <v>472</v>
      </c>
      <c r="N9" s="1">
        <v>7828</v>
      </c>
      <c r="O9" s="1">
        <v>871</v>
      </c>
      <c r="P9" s="1">
        <v>388</v>
      </c>
      <c r="Q9" s="1">
        <v>10848</v>
      </c>
      <c r="R9" s="1">
        <v>527</v>
      </c>
      <c r="S9" s="1">
        <v>2413</v>
      </c>
      <c r="T9" s="1">
        <v>1769</v>
      </c>
      <c r="U9" s="1">
        <v>3128</v>
      </c>
      <c r="V9" s="1">
        <v>931</v>
      </c>
      <c r="W9" s="1">
        <v>4210</v>
      </c>
      <c r="X9" s="1">
        <v>876</v>
      </c>
      <c r="Y9" s="1">
        <v>18710</v>
      </c>
      <c r="Z9" s="1">
        <v>5762</v>
      </c>
    </row>
    <row r="10" spans="1:26" x14ac:dyDescent="0.25">
      <c r="A10" s="5" t="s">
        <v>38</v>
      </c>
    </row>
    <row r="11" spans="1:26" x14ac:dyDescent="0.25">
      <c r="A11" s="2" t="s">
        <v>0</v>
      </c>
      <c r="B11" s="2" t="s">
        <v>1</v>
      </c>
      <c r="C11" s="2" t="s">
        <v>11</v>
      </c>
      <c r="D11" s="2" t="s">
        <v>12</v>
      </c>
      <c r="E11" s="2" t="s">
        <v>13</v>
      </c>
      <c r="F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K11" s="2" t="s">
        <v>19</v>
      </c>
      <c r="L11" s="2" t="s">
        <v>20</v>
      </c>
      <c r="M11" s="2" t="s">
        <v>21</v>
      </c>
      <c r="N11" s="2" t="s">
        <v>22</v>
      </c>
      <c r="O11" s="2" t="s">
        <v>23</v>
      </c>
      <c r="P11" s="2" t="s">
        <v>24</v>
      </c>
      <c r="Q11" s="2" t="s">
        <v>25</v>
      </c>
      <c r="R11" s="2" t="s">
        <v>26</v>
      </c>
      <c r="S11" s="2" t="s">
        <v>27</v>
      </c>
      <c r="T11" s="2" t="s">
        <v>28</v>
      </c>
      <c r="U11" s="2" t="s">
        <v>29</v>
      </c>
      <c r="V11" s="2" t="s">
        <v>30</v>
      </c>
      <c r="W11" s="2" t="s">
        <v>31</v>
      </c>
      <c r="X11" s="2" t="s">
        <v>32</v>
      </c>
      <c r="Y11" s="2" t="s">
        <v>7</v>
      </c>
      <c r="Z11" s="2" t="s">
        <v>8</v>
      </c>
    </row>
    <row r="12" spans="1:26" x14ac:dyDescent="0.25">
      <c r="A12" t="s">
        <v>2</v>
      </c>
      <c r="B12" s="3">
        <f>B3/B$3</f>
        <v>1</v>
      </c>
      <c r="C12" s="3">
        <f t="shared" ref="C12:Z18" si="0">C3/C$3</f>
        <v>1</v>
      </c>
      <c r="D12" s="3">
        <f t="shared" si="0"/>
        <v>1</v>
      </c>
      <c r="E12" s="3">
        <f t="shared" si="0"/>
        <v>1</v>
      </c>
      <c r="F12" s="3">
        <f t="shared" si="0"/>
        <v>1</v>
      </c>
      <c r="G12" s="3">
        <f t="shared" si="0"/>
        <v>1</v>
      </c>
      <c r="H12" s="3">
        <f t="shared" si="0"/>
        <v>1</v>
      </c>
      <c r="I12" s="3">
        <f t="shared" si="0"/>
        <v>1</v>
      </c>
      <c r="J12" s="3">
        <f t="shared" si="0"/>
        <v>1</v>
      </c>
      <c r="K12" s="3">
        <f t="shared" si="0"/>
        <v>1</v>
      </c>
      <c r="L12" s="3">
        <f t="shared" si="0"/>
        <v>1</v>
      </c>
      <c r="M12" s="3">
        <f t="shared" si="0"/>
        <v>1</v>
      </c>
      <c r="N12" s="3">
        <f t="shared" si="0"/>
        <v>1</v>
      </c>
      <c r="O12" s="3">
        <f t="shared" si="0"/>
        <v>1</v>
      </c>
      <c r="P12" s="3">
        <f t="shared" si="0"/>
        <v>1</v>
      </c>
      <c r="Q12" s="3">
        <f t="shared" si="0"/>
        <v>1</v>
      </c>
      <c r="R12" s="3">
        <f t="shared" si="0"/>
        <v>1</v>
      </c>
      <c r="S12" s="3">
        <f t="shared" si="0"/>
        <v>1</v>
      </c>
      <c r="T12" s="3">
        <f t="shared" si="0"/>
        <v>1</v>
      </c>
      <c r="U12" s="3">
        <f t="shared" si="0"/>
        <v>1</v>
      </c>
      <c r="V12" s="3">
        <f t="shared" si="0"/>
        <v>1</v>
      </c>
      <c r="W12" s="3">
        <f t="shared" si="0"/>
        <v>1</v>
      </c>
      <c r="X12" s="3">
        <f t="shared" si="0"/>
        <v>1</v>
      </c>
      <c r="Y12" s="3">
        <f t="shared" si="0"/>
        <v>1</v>
      </c>
      <c r="Z12" s="3">
        <f t="shared" si="0"/>
        <v>1</v>
      </c>
    </row>
    <row r="13" spans="1:26" x14ac:dyDescent="0.25">
      <c r="A13" t="s">
        <v>3</v>
      </c>
      <c r="B13" s="3">
        <f t="shared" ref="B13:Q18" si="1">B4/B$3</f>
        <v>4.6225917667138405E-2</v>
      </c>
      <c r="C13" s="3">
        <f t="shared" si="1"/>
        <v>3.1171019376579612E-2</v>
      </c>
      <c r="D13" s="3">
        <f t="shared" si="1"/>
        <v>4.8324160691720554E-2</v>
      </c>
      <c r="E13" s="3">
        <f t="shared" si="1"/>
        <v>5.4934901301973961E-2</v>
      </c>
      <c r="F13" s="3">
        <f t="shared" si="1"/>
        <v>5.5813953488372094E-3</v>
      </c>
      <c r="G13" s="3">
        <f t="shared" si="1"/>
        <v>1.7543859649122806E-2</v>
      </c>
      <c r="H13" s="3">
        <f t="shared" si="1"/>
        <v>1.5706806282722512E-2</v>
      </c>
      <c r="I13" s="3">
        <f t="shared" si="1"/>
        <v>1.4260002768932576E-2</v>
      </c>
      <c r="J13" s="3">
        <f t="shared" si="1"/>
        <v>1.1976047904191617E-3</v>
      </c>
      <c r="K13" s="3">
        <f t="shared" si="1"/>
        <v>4.7655947307245254E-2</v>
      </c>
      <c r="L13" s="3">
        <f t="shared" si="1"/>
        <v>1.6096669193382977E-2</v>
      </c>
      <c r="M13" s="3">
        <f t="shared" si="1"/>
        <v>1.5135135135135135E-2</v>
      </c>
      <c r="N13" s="3">
        <f t="shared" si="1"/>
        <v>1.4275222620031213E-2</v>
      </c>
      <c r="O13" s="3">
        <f t="shared" si="1"/>
        <v>3.7453183520599251E-3</v>
      </c>
      <c r="P13" s="3">
        <f t="shared" si="1"/>
        <v>3.4982508745627187E-3</v>
      </c>
      <c r="Q13" s="3">
        <f t="shared" si="1"/>
        <v>5.2968313835794499E-2</v>
      </c>
      <c r="R13" s="3">
        <f t="shared" si="0"/>
        <v>5.1755175517551755E-3</v>
      </c>
      <c r="S13" s="3">
        <f t="shared" si="0"/>
        <v>4.3480114241868789E-2</v>
      </c>
      <c r="T13" s="3">
        <f t="shared" si="0"/>
        <v>5.4457499419164258E-2</v>
      </c>
      <c r="U13" s="3">
        <f t="shared" si="0"/>
        <v>4.6997959199879299E-2</v>
      </c>
      <c r="V13" s="3">
        <f t="shared" si="0"/>
        <v>2.9551757497581425E-2</v>
      </c>
      <c r="W13" s="3">
        <f t="shared" si="0"/>
        <v>5.9451603526790041E-2</v>
      </c>
      <c r="X13" s="3">
        <f t="shared" si="0"/>
        <v>5.1486641022975364E-2</v>
      </c>
      <c r="Y13" s="3">
        <f t="shared" si="0"/>
        <v>4.7161475312853224E-2</v>
      </c>
      <c r="Z13" s="3">
        <f t="shared" si="0"/>
        <v>3.9669780577883985E-2</v>
      </c>
    </row>
    <row r="14" spans="1:26" x14ac:dyDescent="0.25">
      <c r="A14" t="s">
        <v>4</v>
      </c>
      <c r="B14" s="3">
        <f t="shared" si="1"/>
        <v>0.59475792512725767</v>
      </c>
      <c r="C14" s="3">
        <f t="shared" si="0"/>
        <v>0.69147243283721804</v>
      </c>
      <c r="D14" s="3">
        <f t="shared" si="0"/>
        <v>0.5859535921422323</v>
      </c>
      <c r="E14" s="3">
        <f t="shared" si="0"/>
        <v>0.75493490130197394</v>
      </c>
      <c r="F14" s="3">
        <f t="shared" si="0"/>
        <v>0.62247246022031821</v>
      </c>
      <c r="G14" s="3">
        <f t="shared" si="0"/>
        <v>0.3415892672858617</v>
      </c>
      <c r="H14" s="3">
        <f t="shared" si="0"/>
        <v>0.57329842931937169</v>
      </c>
      <c r="I14" s="3">
        <f t="shared" si="0"/>
        <v>0.56569292537726701</v>
      </c>
      <c r="J14" s="3">
        <f t="shared" si="0"/>
        <v>0.47744510978043914</v>
      </c>
      <c r="K14" s="3">
        <f t="shared" si="0"/>
        <v>0.68616815187911662</v>
      </c>
      <c r="L14" s="3">
        <f t="shared" si="0"/>
        <v>0.73090471306906857</v>
      </c>
      <c r="M14" s="3">
        <f t="shared" si="0"/>
        <v>0.68576576576576576</v>
      </c>
      <c r="N14" s="3">
        <f t="shared" si="0"/>
        <v>0.53378316349949506</v>
      </c>
      <c r="O14" s="3">
        <f t="shared" si="0"/>
        <v>0.50977944236371198</v>
      </c>
      <c r="P14" s="3">
        <f t="shared" si="0"/>
        <v>0.75062468765617196</v>
      </c>
      <c r="Q14" s="3">
        <f t="shared" si="0"/>
        <v>0.59726927912378269</v>
      </c>
      <c r="R14" s="3">
        <f t="shared" si="0"/>
        <v>0.79342934293429346</v>
      </c>
      <c r="S14" s="3">
        <f t="shared" si="0"/>
        <v>0.56464469926254313</v>
      </c>
      <c r="T14" s="3">
        <f t="shared" si="0"/>
        <v>0.69165919877858539</v>
      </c>
      <c r="U14" s="3">
        <f t="shared" si="0"/>
        <v>0.60961161270854669</v>
      </c>
      <c r="V14" s="3">
        <f t="shared" si="0"/>
        <v>0.75833602063850369</v>
      </c>
      <c r="W14" s="3">
        <f t="shared" si="0"/>
        <v>0.50397248328650324</v>
      </c>
      <c r="X14" s="3">
        <f t="shared" si="0"/>
        <v>0.64676681567730532</v>
      </c>
      <c r="Y14" s="3">
        <f t="shared" si="0"/>
        <v>0.50639048815424781</v>
      </c>
      <c r="Z14" s="3">
        <f t="shared" si="0"/>
        <v>0.76508798609602435</v>
      </c>
    </row>
    <row r="15" spans="1:26" x14ac:dyDescent="0.25">
      <c r="A15" t="s">
        <v>45</v>
      </c>
      <c r="B15" s="3">
        <f t="shared" si="1"/>
        <v>7.42413476860386E-2</v>
      </c>
      <c r="C15" s="3">
        <f t="shared" si="0"/>
        <v>5.8223345502199757E-2</v>
      </c>
      <c r="D15" s="3">
        <f t="shared" si="0"/>
        <v>7.7535051217130085E-2</v>
      </c>
      <c r="E15" s="3">
        <f t="shared" si="0"/>
        <v>7.0180596388072239E-2</v>
      </c>
      <c r="F15" s="3">
        <f t="shared" si="0"/>
        <v>8.2741738066095472E-2</v>
      </c>
      <c r="G15" s="3">
        <f t="shared" si="0"/>
        <v>2.4767801857585141E-2</v>
      </c>
      <c r="H15" s="3">
        <f t="shared" si="0"/>
        <v>7.2425828970331591E-2</v>
      </c>
      <c r="I15" s="3">
        <f t="shared" si="0"/>
        <v>3.6134570123217497E-2</v>
      </c>
      <c r="J15" s="3">
        <f t="shared" si="0"/>
        <v>4.3512974051896205E-2</v>
      </c>
      <c r="K15" s="3">
        <f t="shared" si="0"/>
        <v>2.5184037194885704E-2</v>
      </c>
      <c r="L15" s="3">
        <f t="shared" si="0"/>
        <v>3.8480403085566502E-2</v>
      </c>
      <c r="M15" s="3">
        <f t="shared" si="0"/>
        <v>8.3963963963963967E-2</v>
      </c>
      <c r="N15" s="3">
        <f t="shared" si="0"/>
        <v>4.6314146699715411E-2</v>
      </c>
      <c r="O15" s="3">
        <f t="shared" si="0"/>
        <v>4.3279234290470245E-2</v>
      </c>
      <c r="P15" s="3">
        <f t="shared" si="0"/>
        <v>3.8480759620189903E-2</v>
      </c>
      <c r="Q15" s="3">
        <f t="shared" si="0"/>
        <v>7.0489462805514713E-2</v>
      </c>
      <c r="R15" s="3">
        <f t="shared" si="0"/>
        <v>5.4230423042304229E-2</v>
      </c>
      <c r="S15" s="3">
        <f t="shared" si="0"/>
        <v>7.8477343450274947E-2</v>
      </c>
      <c r="T15" s="3">
        <f t="shared" si="0"/>
        <v>5.422516512330313E-2</v>
      </c>
      <c r="U15" s="3">
        <f t="shared" si="0"/>
        <v>8.6944437827064028E-2</v>
      </c>
      <c r="V15" s="3">
        <f t="shared" si="0"/>
        <v>6.6352789422766845E-2</v>
      </c>
      <c r="W15" s="3">
        <f t="shared" si="0"/>
        <v>9.0911733359170618E-2</v>
      </c>
      <c r="X15" s="3">
        <f t="shared" si="0"/>
        <v>6.3130263021104069E-2</v>
      </c>
      <c r="Y15" s="3">
        <f t="shared" si="0"/>
        <v>7.9296429533445276E-2</v>
      </c>
      <c r="Z15" s="3">
        <f t="shared" si="0"/>
        <v>3.0849446013469478E-2</v>
      </c>
    </row>
    <row r="16" spans="1:26" x14ac:dyDescent="0.25">
      <c r="A16" t="s">
        <v>10</v>
      </c>
      <c r="B16" s="3">
        <f t="shared" si="1"/>
        <v>0.22898634504967444</v>
      </c>
      <c r="C16" s="3">
        <f t="shared" si="0"/>
        <v>6.1405972105213889E-2</v>
      </c>
      <c r="D16" s="3">
        <f t="shared" si="0"/>
        <v>0.25729028286297506</v>
      </c>
      <c r="E16" s="3">
        <f t="shared" si="0"/>
        <v>5.6782864342713145E-2</v>
      </c>
      <c r="F16" s="3">
        <f t="shared" si="0"/>
        <v>7.417380660954713E-2</v>
      </c>
      <c r="G16" s="3">
        <f t="shared" si="0"/>
        <v>0.1238390092879257</v>
      </c>
      <c r="H16" s="3">
        <f t="shared" si="0"/>
        <v>0</v>
      </c>
      <c r="I16" s="3">
        <f t="shared" si="0"/>
        <v>4.66565139138862E-2</v>
      </c>
      <c r="J16" s="3">
        <f t="shared" si="0"/>
        <v>1.3572854291417165E-2</v>
      </c>
      <c r="K16" s="3">
        <f t="shared" si="0"/>
        <v>2.324680356450988E-2</v>
      </c>
      <c r="L16" s="3">
        <f t="shared" si="0"/>
        <v>4.3206848887501675E-2</v>
      </c>
      <c r="M16" s="3">
        <f t="shared" si="0"/>
        <v>4.5045045045045043E-2</v>
      </c>
      <c r="N16" s="3">
        <f t="shared" si="0"/>
        <v>3.6124116405030757E-2</v>
      </c>
      <c r="O16" s="3">
        <f t="shared" si="0"/>
        <v>7.3241781106949649E-2</v>
      </c>
      <c r="P16" s="3">
        <f t="shared" si="0"/>
        <v>1.3493253373313344E-2</v>
      </c>
      <c r="Q16" s="3">
        <f t="shared" si="0"/>
        <v>0.22034882482047349</v>
      </c>
      <c r="R16" s="3">
        <f t="shared" si="0"/>
        <v>2.7677767776777679E-2</v>
      </c>
      <c r="S16" s="3">
        <f t="shared" si="0"/>
        <v>0.2095997271835969</v>
      </c>
      <c r="T16" s="3">
        <f t="shared" si="0"/>
        <v>0.18467257459590428</v>
      </c>
      <c r="U16" s="3">
        <f t="shared" si="0"/>
        <v>0.2438994369932741</v>
      </c>
      <c r="V16" s="3">
        <f t="shared" si="0"/>
        <v>0.13349242179941953</v>
      </c>
      <c r="W16" s="3">
        <f t="shared" si="0"/>
        <v>0.30342990020346866</v>
      </c>
      <c r="X16" s="3">
        <f t="shared" si="0"/>
        <v>0.21426343694770766</v>
      </c>
      <c r="Y16" s="3">
        <f t="shared" si="0"/>
        <v>0.31878680163431355</v>
      </c>
      <c r="Z16" s="3">
        <f t="shared" si="0"/>
        <v>3.9148381490332389E-2</v>
      </c>
    </row>
    <row r="17" spans="1:26" x14ac:dyDescent="0.25">
      <c r="A17" t="s">
        <v>5</v>
      </c>
      <c r="B17" s="3">
        <f t="shared" si="1"/>
        <v>1.1161857766279028E-3</v>
      </c>
      <c r="C17" s="3">
        <f t="shared" si="0"/>
        <v>7.4885331835626697E-4</v>
      </c>
      <c r="D17" s="3">
        <f t="shared" si="0"/>
        <v>8.0424549043931479E-4</v>
      </c>
      <c r="E17" s="3">
        <f t="shared" si="0"/>
        <v>4.6199076018479631E-4</v>
      </c>
      <c r="F17" s="3">
        <f t="shared" si="0"/>
        <v>0</v>
      </c>
      <c r="G17" s="3">
        <f t="shared" si="0"/>
        <v>8.2559339525283791E-3</v>
      </c>
      <c r="H17" s="3">
        <f t="shared" si="0"/>
        <v>4.3630017452006981E-3</v>
      </c>
      <c r="I17" s="3">
        <f t="shared" si="0"/>
        <v>6.5069915547556418E-3</v>
      </c>
      <c r="J17" s="3">
        <f t="shared" si="0"/>
        <v>8.7824351297405186E-3</v>
      </c>
      <c r="K17" s="3">
        <f t="shared" si="0"/>
        <v>4.2619139868268112E-3</v>
      </c>
      <c r="L17" s="3">
        <f t="shared" si="0"/>
        <v>2.4078120123065946E-3</v>
      </c>
      <c r="M17" s="3">
        <f t="shared" si="0"/>
        <v>0</v>
      </c>
      <c r="N17" s="3">
        <f t="shared" si="0"/>
        <v>1.019003029468466E-2</v>
      </c>
      <c r="O17" s="3">
        <f t="shared" si="0"/>
        <v>7.4906367041198503E-3</v>
      </c>
      <c r="P17" s="3">
        <f t="shared" si="0"/>
        <v>0</v>
      </c>
      <c r="Q17" s="3">
        <f t="shared" si="0"/>
        <v>1.1346928338553987E-3</v>
      </c>
      <c r="R17" s="3">
        <f t="shared" si="0"/>
        <v>9.0009000900090005E-4</v>
      </c>
      <c r="S17" s="3">
        <f t="shared" si="0"/>
        <v>9.3780638560893477E-4</v>
      </c>
      <c r="T17" s="3">
        <f t="shared" si="0"/>
        <v>3.0701317667363668E-4</v>
      </c>
      <c r="U17" s="3">
        <f t="shared" si="0"/>
        <v>1.2705370401251478E-4</v>
      </c>
      <c r="V17" s="3">
        <f t="shared" si="0"/>
        <v>2.5798129635601417E-4</v>
      </c>
      <c r="W17" s="3">
        <f t="shared" si="0"/>
        <v>1.4436585602170331E-3</v>
      </c>
      <c r="X17" s="3">
        <f t="shared" si="0"/>
        <v>1.58540388813806E-3</v>
      </c>
      <c r="Y17" s="3">
        <f t="shared" si="0"/>
        <v>1.2637482975900673E-3</v>
      </c>
      <c r="Z17" s="3">
        <f t="shared" si="0"/>
        <v>6.5174885943949601E-5</v>
      </c>
    </row>
    <row r="18" spans="1:26" x14ac:dyDescent="0.25">
      <c r="A18" t="s">
        <v>6</v>
      </c>
      <c r="B18" s="3">
        <f t="shared" si="1"/>
        <v>5.4672278693262986E-2</v>
      </c>
      <c r="C18" s="3">
        <f t="shared" si="0"/>
        <v>0.15697837686043245</v>
      </c>
      <c r="D18" s="3">
        <f t="shared" si="0"/>
        <v>3.0092667595502706E-2</v>
      </c>
      <c r="E18" s="3">
        <f t="shared" si="0"/>
        <v>6.2704745905081904E-2</v>
      </c>
      <c r="F18" s="3">
        <f t="shared" si="0"/>
        <v>0.21503059975520195</v>
      </c>
      <c r="G18" s="3">
        <f t="shared" si="0"/>
        <v>0.48400412796697628</v>
      </c>
      <c r="H18" s="3">
        <f t="shared" si="0"/>
        <v>0.33420593368237345</v>
      </c>
      <c r="I18" s="3">
        <f t="shared" si="0"/>
        <v>0.33074899626194104</v>
      </c>
      <c r="J18" s="3">
        <f t="shared" si="0"/>
        <v>0.45548902195608781</v>
      </c>
      <c r="K18" s="3">
        <f t="shared" si="0"/>
        <v>0.21348314606741572</v>
      </c>
      <c r="L18" s="3">
        <f t="shared" si="0"/>
        <v>0.16890355375217372</v>
      </c>
      <c r="M18" s="3">
        <f t="shared" si="0"/>
        <v>0.1700900900900901</v>
      </c>
      <c r="N18" s="3">
        <f t="shared" si="0"/>
        <v>0.35931332048104286</v>
      </c>
      <c r="O18" s="3">
        <f t="shared" si="0"/>
        <v>0.36246358718268828</v>
      </c>
      <c r="P18" s="3">
        <f t="shared" si="0"/>
        <v>0.19390304847576212</v>
      </c>
      <c r="Q18" s="3">
        <f t="shared" si="0"/>
        <v>5.7789426580579173E-2</v>
      </c>
      <c r="R18" s="3">
        <f t="shared" si="0"/>
        <v>0.11858685868586859</v>
      </c>
      <c r="S18" s="3">
        <f t="shared" si="0"/>
        <v>0.10286030947610725</v>
      </c>
      <c r="T18" s="3">
        <f t="shared" si="0"/>
        <v>1.467854890636928E-2</v>
      </c>
      <c r="U18" s="3">
        <f t="shared" si="0"/>
        <v>1.2419499567223321E-2</v>
      </c>
      <c r="V18" s="3">
        <f t="shared" si="0"/>
        <v>1.2009029345372461E-2</v>
      </c>
      <c r="W18" s="3">
        <f t="shared" si="0"/>
        <v>4.0790621063850403E-2</v>
      </c>
      <c r="X18" s="3">
        <f t="shared" si="0"/>
        <v>2.2767439442769519E-2</v>
      </c>
      <c r="Y18" s="3">
        <f t="shared" si="0"/>
        <v>4.7101057067550113E-2</v>
      </c>
      <c r="Z18" s="3">
        <f t="shared" si="0"/>
        <v>0.12517923093634586</v>
      </c>
    </row>
    <row r="19" spans="1:26" x14ac:dyDescent="0.25">
      <c r="A19" t="s">
        <v>35</v>
      </c>
    </row>
    <row r="20" spans="1:26" x14ac:dyDescent="0.25">
      <c r="A20" t="s">
        <v>49</v>
      </c>
    </row>
    <row r="21" spans="1:26" x14ac:dyDescent="0.25">
      <c r="A21" t="s">
        <v>34</v>
      </c>
    </row>
    <row r="22" spans="1:26" x14ac:dyDescent="0.25">
      <c r="A22" t="s">
        <v>33</v>
      </c>
    </row>
    <row r="23" spans="1:26" x14ac:dyDescent="0.25">
      <c r="A23" t="s">
        <v>40</v>
      </c>
    </row>
    <row r="24" spans="1:26" x14ac:dyDescent="0.25">
      <c r="A24" t="s">
        <v>36</v>
      </c>
    </row>
    <row r="25" spans="1:26" x14ac:dyDescent="0.25">
      <c r="A25" t="s">
        <v>57</v>
      </c>
    </row>
    <row r="26" spans="1:26" x14ac:dyDescent="0.25">
      <c r="A26" t="s">
        <v>37</v>
      </c>
    </row>
    <row r="27" spans="1:26" x14ac:dyDescent="0.25">
      <c r="A27" t="s">
        <v>46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HousingUnitInventory2017_21</vt:lpstr>
      <vt:lpstr>HousingUnitInventory2016_20ACS</vt:lpstr>
      <vt:lpstr>HousingUnitInventory2015_19ACS</vt:lpstr>
      <vt:lpstr>HousingUnitInventory2014_18ACS</vt:lpstr>
      <vt:lpstr>HousingUnitInventory2013_17ACS</vt:lpstr>
      <vt:lpstr>HousingUnitInventory2012_16ACS</vt:lpstr>
    </vt:vector>
  </TitlesOfParts>
  <Company>Nevada Housing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HDB201</dc:title>
  <dc:subject>ACS Housing Unit Inventory</dc:subject>
  <dc:creator>Elizabeth Fadali</dc:creator>
  <cp:lastModifiedBy>Elizabeth Fadali</cp:lastModifiedBy>
  <dcterms:created xsi:type="dcterms:W3CDTF">2018-02-24T21:46:07Z</dcterms:created>
  <dcterms:modified xsi:type="dcterms:W3CDTF">2022-12-16T17:43:39Z</dcterms:modified>
</cp:coreProperties>
</file>